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gaoya\Downloads\"/>
    </mc:Choice>
  </mc:AlternateContent>
  <xr:revisionPtr revIDLastSave="0" documentId="13_ncr:1_{C464F3C0-96AD-404B-9430-2E16B6216DE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weekly" sheetId="16" r:id="rId1"/>
    <sheet name="Database" sheetId="7" r:id="rId2"/>
    <sheet name="Max Rent" sheetId="14" r:id="rId3"/>
  </sheets>
  <definedNames>
    <definedName name="_xlnm.Print_Area" localSheetId="0">weekly!$A$1:$P$62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7" l="1"/>
  <c r="C47" i="14"/>
  <c r="D47" i="14"/>
  <c r="E47" i="14"/>
  <c r="E49" i="14" s="1"/>
  <c r="C49" i="14"/>
  <c r="D49" i="14"/>
  <c r="M8" i="16"/>
  <c r="N8" i="16"/>
  <c r="O8" i="16"/>
  <c r="O53" i="16" s="1"/>
  <c r="O56" i="16" s="1"/>
  <c r="M9" i="16"/>
  <c r="N9" i="16"/>
  <c r="O9" i="16"/>
  <c r="M10" i="16"/>
  <c r="N10" i="16"/>
  <c r="O10" i="16"/>
  <c r="M11" i="16"/>
  <c r="N11" i="16"/>
  <c r="O11" i="16"/>
  <c r="M12" i="16"/>
  <c r="N12" i="16"/>
  <c r="O12" i="16"/>
  <c r="M13" i="16"/>
  <c r="N13" i="16"/>
  <c r="O13" i="16"/>
  <c r="M14" i="16"/>
  <c r="N14" i="16"/>
  <c r="O14" i="16"/>
  <c r="M15" i="16"/>
  <c r="N15" i="16"/>
  <c r="O15" i="16"/>
  <c r="M16" i="16"/>
  <c r="N16" i="16"/>
  <c r="O16" i="16"/>
  <c r="M17" i="16"/>
  <c r="N17" i="16"/>
  <c r="O17" i="16"/>
  <c r="M18" i="16"/>
  <c r="N18" i="16"/>
  <c r="O18" i="16"/>
  <c r="M19" i="16"/>
  <c r="N19" i="16"/>
  <c r="O19" i="16"/>
  <c r="M20" i="16"/>
  <c r="N20" i="16"/>
  <c r="O20" i="16"/>
  <c r="M21" i="16"/>
  <c r="N21" i="16"/>
  <c r="O21" i="16"/>
  <c r="M22" i="16"/>
  <c r="N22" i="16"/>
  <c r="O22" i="16"/>
  <c r="M23" i="16"/>
  <c r="N23" i="16"/>
  <c r="O23" i="16"/>
  <c r="M24" i="16"/>
  <c r="N24" i="16"/>
  <c r="O24" i="16"/>
  <c r="M25" i="16"/>
  <c r="N25" i="16"/>
  <c r="O25" i="16"/>
  <c r="M26" i="16"/>
  <c r="N26" i="16"/>
  <c r="O26" i="16"/>
  <c r="M27" i="16"/>
  <c r="N27" i="16"/>
  <c r="O27" i="16"/>
  <c r="M28" i="16"/>
  <c r="N28" i="16"/>
  <c r="O28" i="16"/>
  <c r="M29" i="16"/>
  <c r="N29" i="16"/>
  <c r="O29" i="16"/>
  <c r="M30" i="16"/>
  <c r="N30" i="16"/>
  <c r="O30" i="16"/>
  <c r="M31" i="16"/>
  <c r="N31" i="16"/>
  <c r="O31" i="16"/>
  <c r="M32" i="16"/>
  <c r="N32" i="16"/>
  <c r="O32" i="16"/>
  <c r="M33" i="16"/>
  <c r="N33" i="16"/>
  <c r="O33" i="16"/>
  <c r="M34" i="16"/>
  <c r="N34" i="16"/>
  <c r="O34" i="16"/>
  <c r="M35" i="16"/>
  <c r="N35" i="16"/>
  <c r="O35" i="16"/>
  <c r="M36" i="16"/>
  <c r="N36" i="16"/>
  <c r="O36" i="16"/>
  <c r="M37" i="16"/>
  <c r="N37" i="16"/>
  <c r="O37" i="16"/>
  <c r="M38" i="16"/>
  <c r="N38" i="16"/>
  <c r="O38" i="16"/>
  <c r="M39" i="16"/>
  <c r="N39" i="16"/>
  <c r="O39" i="16"/>
  <c r="M40" i="16"/>
  <c r="N40" i="16"/>
  <c r="O40" i="16"/>
  <c r="M41" i="16"/>
  <c r="N41" i="16"/>
  <c r="O41" i="16"/>
  <c r="M42" i="16"/>
  <c r="N42" i="16"/>
  <c r="O42" i="16"/>
  <c r="M43" i="16"/>
  <c r="N43" i="16"/>
  <c r="O43" i="16"/>
  <c r="M44" i="16"/>
  <c r="N44" i="16"/>
  <c r="O44" i="16"/>
  <c r="M45" i="16"/>
  <c r="N45" i="16"/>
  <c r="O45" i="16"/>
  <c r="M46" i="16"/>
  <c r="N46" i="16"/>
  <c r="O46" i="16"/>
  <c r="M47" i="16"/>
  <c r="N47" i="16"/>
  <c r="O47" i="16"/>
  <c r="M48" i="16"/>
  <c r="N48" i="16"/>
  <c r="O48" i="16"/>
  <c r="M49" i="16"/>
  <c r="N49" i="16"/>
  <c r="O49" i="16"/>
  <c r="M50" i="16"/>
  <c r="N50" i="16"/>
  <c r="O50" i="16"/>
  <c r="M51" i="16"/>
  <c r="N51" i="16"/>
  <c r="O51" i="16"/>
  <c r="M53" i="16" l="1"/>
  <c r="M56" i="16" s="1"/>
  <c r="B49" i="14"/>
  <c r="N53" i="16"/>
  <c r="N56" i="16" s="1"/>
  <c r="P56" i="16" l="1"/>
</calcChain>
</file>

<file path=xl/sharedStrings.xml><?xml version="1.0" encoding="utf-8"?>
<sst xmlns="http://schemas.openxmlformats.org/spreadsheetml/2006/main" count="397" uniqueCount="181">
  <si>
    <t>Total</t>
  </si>
  <si>
    <t xml:space="preserve">   Total</t>
  </si>
  <si>
    <t>Rent</t>
  </si>
  <si>
    <t>Net</t>
  </si>
  <si>
    <t>A/C</t>
  </si>
  <si>
    <t>Unit</t>
  </si>
  <si>
    <t>Manager</t>
  </si>
  <si>
    <t>Maint.</t>
  </si>
  <si>
    <t xml:space="preserve"> </t>
  </si>
  <si>
    <t>Occupant</t>
  </si>
  <si>
    <t>Workplace</t>
  </si>
  <si>
    <t>Deposit</t>
  </si>
  <si>
    <t>Lease Exp.</t>
  </si>
  <si>
    <t>Last WT</t>
  </si>
  <si>
    <t>Appliances</t>
  </si>
  <si>
    <t>Carpet</t>
  </si>
  <si>
    <t>V. Floor</t>
  </si>
  <si>
    <t>Notes</t>
  </si>
  <si>
    <t>Paint</t>
  </si>
  <si>
    <t>Weekly</t>
  </si>
  <si>
    <t>Monthly</t>
  </si>
  <si>
    <t>Bi-Weekly</t>
  </si>
  <si>
    <t>Out. Bal</t>
  </si>
  <si>
    <t>Move-in Date</t>
  </si>
  <si>
    <t xml:space="preserve"> Expected Income</t>
  </si>
  <si>
    <t>Actual Received</t>
  </si>
  <si>
    <t xml:space="preserve">   1st Dep</t>
  </si>
  <si>
    <t xml:space="preserve">   2nd Dep</t>
  </si>
  <si>
    <t>Mgr</t>
  </si>
  <si>
    <t>Maint</t>
  </si>
  <si>
    <t>Ritchie</t>
  </si>
  <si>
    <t>Armendariz</t>
  </si>
  <si>
    <t>Copeland</t>
  </si>
  <si>
    <t>Merriwether</t>
  </si>
  <si>
    <t>Longoria</t>
  </si>
  <si>
    <t>Martinez</t>
  </si>
  <si>
    <t>Clark</t>
  </si>
  <si>
    <t>Benefield</t>
  </si>
  <si>
    <t>Cisneros</t>
  </si>
  <si>
    <t>Jasso</t>
  </si>
  <si>
    <t>Wood</t>
  </si>
  <si>
    <t>Perez</t>
  </si>
  <si>
    <t>Mims</t>
  </si>
  <si>
    <t>Ramirez</t>
  </si>
  <si>
    <t>Ramos</t>
  </si>
  <si>
    <t>Placencia</t>
  </si>
  <si>
    <t>Tram</t>
  </si>
  <si>
    <t>Phillips</t>
  </si>
  <si>
    <t>Nieto</t>
  </si>
  <si>
    <t>McClure</t>
  </si>
  <si>
    <t>Laxson</t>
  </si>
  <si>
    <t>Gonzalez</t>
  </si>
  <si>
    <t>San Miguel</t>
  </si>
  <si>
    <t>Vacant</t>
  </si>
  <si>
    <t>Navarro,II</t>
  </si>
  <si>
    <t>Pardo</t>
  </si>
  <si>
    <t>Wilson</t>
  </si>
  <si>
    <t>Armstrong</t>
  </si>
  <si>
    <t>Palermo</t>
  </si>
  <si>
    <t>Tyson</t>
  </si>
  <si>
    <t>Alamo Group</t>
  </si>
  <si>
    <t>Retired</t>
  </si>
  <si>
    <t>SSI</t>
  </si>
  <si>
    <t>Richards</t>
  </si>
  <si>
    <t>Seg. Auto</t>
  </si>
  <si>
    <t>Gold. Corral</t>
  </si>
  <si>
    <t>Light. Metals</t>
  </si>
  <si>
    <t>WalMart Dist.</t>
  </si>
  <si>
    <t>Marble Masters</t>
  </si>
  <si>
    <t>O'Neill</t>
  </si>
  <si>
    <t xml:space="preserve">Toni's Auto </t>
  </si>
  <si>
    <t>Sally' s Sup.</t>
  </si>
  <si>
    <t>West. Auto</t>
  </si>
  <si>
    <t>SMI</t>
  </si>
  <si>
    <t>Rivers</t>
  </si>
  <si>
    <t xml:space="preserve">Hwy. </t>
  </si>
  <si>
    <t xml:space="preserve">          MTM</t>
  </si>
  <si>
    <t xml:space="preserve"> Week/Month</t>
  </si>
  <si>
    <t xml:space="preserve">          Week</t>
  </si>
  <si>
    <t xml:space="preserve">         Month</t>
  </si>
  <si>
    <t xml:space="preserve">       Bi-week</t>
  </si>
  <si>
    <t xml:space="preserve">          Month</t>
  </si>
  <si>
    <t xml:space="preserve">           Week</t>
  </si>
  <si>
    <t xml:space="preserve">        Bi-week</t>
  </si>
  <si>
    <t xml:space="preserve">             N/A</t>
  </si>
  <si>
    <t>Frig. 9-14-99</t>
  </si>
  <si>
    <t xml:space="preserve">           7/6/?</t>
  </si>
  <si>
    <t xml:space="preserve"> Periods/Year</t>
  </si>
  <si>
    <t>XXX</t>
  </si>
  <si>
    <t>Inc.</t>
  </si>
  <si>
    <t>Schlittrbaun</t>
  </si>
  <si>
    <t># Occup.</t>
  </si>
  <si>
    <t>Frig. 9-8-99</t>
  </si>
  <si>
    <t>Perez,D.</t>
  </si>
  <si>
    <t>Best Tires</t>
  </si>
  <si>
    <t>Arrutia</t>
  </si>
  <si>
    <t>Wal-Mart</t>
  </si>
  <si>
    <t>Est.$$</t>
  </si>
  <si>
    <t>Transferred from #17</t>
  </si>
  <si>
    <t>Lee</t>
  </si>
  <si>
    <t>Tirado</t>
  </si>
  <si>
    <t>Home Care</t>
  </si>
  <si>
    <t>Mitchell</t>
  </si>
  <si>
    <t>Frig./Stove 2-16</t>
  </si>
  <si>
    <t>Horowitz Sal.</t>
  </si>
  <si>
    <t>Tijerina,M</t>
  </si>
  <si>
    <t>Tijerina,R</t>
  </si>
  <si>
    <t>Huck-Jacobsen</t>
  </si>
  <si>
    <t>x</t>
  </si>
  <si>
    <t>Name</t>
  </si>
  <si>
    <t>Stagecoach Apartments</t>
  </si>
  <si>
    <t>Rachel Delgado</t>
  </si>
  <si>
    <t>Mario Martinez</t>
  </si>
  <si>
    <t>Rojelio Lozano</t>
  </si>
  <si>
    <t>Mary Merriwether</t>
  </si>
  <si>
    <t>Santos Plancarte</t>
  </si>
  <si>
    <t>Julio ramirez</t>
  </si>
  <si>
    <t>Mai Tram</t>
  </si>
  <si>
    <t>Ruthie McClure</t>
  </si>
  <si>
    <t>Laxson/Navarro</t>
  </si>
  <si>
    <t>Knockun</t>
  </si>
  <si>
    <t>Gomez Victor</t>
  </si>
  <si>
    <t>Pardo Ish</t>
  </si>
  <si>
    <t>Armstrong P.</t>
  </si>
  <si>
    <t>Palermo Chuck</t>
  </si>
  <si>
    <t>NhanNguyn</t>
  </si>
  <si>
    <t>monthly</t>
  </si>
  <si>
    <t>Richard Guerra</t>
  </si>
  <si>
    <t>Br/Ba</t>
  </si>
  <si>
    <t>Move In</t>
  </si>
  <si>
    <t>Lease Exp</t>
  </si>
  <si>
    <t>Frequency</t>
  </si>
  <si>
    <t>1/1</t>
  </si>
  <si>
    <t>eff</t>
  </si>
  <si>
    <t>weekly</t>
  </si>
  <si>
    <t>biweekly</t>
  </si>
  <si>
    <t>2/1</t>
  </si>
  <si>
    <t>none</t>
  </si>
  <si>
    <t>2/2</t>
  </si>
  <si>
    <t>3/1</t>
  </si>
  <si>
    <t>Raudel Gonzalez</t>
  </si>
  <si>
    <t>Serjio Alarcon</t>
  </si>
  <si>
    <t>4/31/2001</t>
  </si>
  <si>
    <t>Helen Merriwether</t>
  </si>
  <si>
    <t>2/1/</t>
  </si>
  <si>
    <t>Doris Copeland</t>
  </si>
  <si>
    <t xml:space="preserve">   </t>
  </si>
  <si>
    <t>Tomas Cisneros</t>
  </si>
  <si>
    <t>Chris Phelps</t>
  </si>
  <si>
    <t>Kim Merriwether</t>
  </si>
  <si>
    <t xml:space="preserve"> Maria Placencia</t>
  </si>
  <si>
    <t>Sub-total</t>
  </si>
  <si>
    <t>Ramiro Flores</t>
  </si>
  <si>
    <t>Leonor Campos</t>
  </si>
  <si>
    <t xml:space="preserve"> 1/1</t>
  </si>
  <si>
    <t>M Salinas</t>
  </si>
  <si>
    <t>Juan Garza</t>
  </si>
  <si>
    <t>vacant 11/3</t>
  </si>
  <si>
    <t>Ruben Cano</t>
  </si>
  <si>
    <t>Neil Moreno</t>
  </si>
  <si>
    <t>Ron Davis</t>
  </si>
  <si>
    <t>Charmane Herrin</t>
  </si>
  <si>
    <t>vacant 11/24</t>
  </si>
  <si>
    <t>vacant12/04</t>
  </si>
  <si>
    <t>Martin Garcia</t>
  </si>
  <si>
    <t>Mary Ussery</t>
  </si>
  <si>
    <t>Week ended December 15, 2000</t>
  </si>
  <si>
    <t>Month-to-Month</t>
  </si>
  <si>
    <t>Lucy Gonzales(Mgr)</t>
  </si>
  <si>
    <t>Remodeling</t>
  </si>
  <si>
    <t>vacant</t>
  </si>
  <si>
    <t>Wade O'Neill (maint.)</t>
  </si>
  <si>
    <t>Al Rodriquez</t>
  </si>
  <si>
    <t xml:space="preserve">Total </t>
  </si>
  <si>
    <t>Number of Periods</t>
  </si>
  <si>
    <t>Annual Totals</t>
  </si>
  <si>
    <t xml:space="preserve">Grand </t>
  </si>
  <si>
    <t>Rentroll</t>
  </si>
  <si>
    <t>Note:  Leases automatically become Month-to-Month once original term has expired.</t>
  </si>
  <si>
    <t>Biweekly</t>
  </si>
  <si>
    <t>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</si>
</sst>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.00_);_(* \(#,##0.00\);_(* &quot;-&quot;??_);_(@_)"/>
    <numFmt numFmtId="177" formatCode="0.00;[Red]0.00"/>
    <numFmt numFmtId="178" formatCode="mm/dd/yy"/>
    <numFmt numFmtId="179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4"/>
      <name val="Arial"/>
      <family val="2"/>
    </font>
    <font>
      <b/>
      <sz val="12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14" fontId="0" fillId="0" borderId="0" xfId="0" applyNumberFormat="1"/>
    <xf numFmtId="0" fontId="6" fillId="0" borderId="0" xfId="0" applyFont="1"/>
    <xf numFmtId="2" fontId="0" fillId="0" borderId="0" xfId="0" applyNumberFormat="1"/>
    <xf numFmtId="177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2" applyNumberFormat="1" applyFont="1" applyAlignment="1" applyProtection="1">
      <alignment horizontal="center"/>
    </xf>
    <xf numFmtId="178" fontId="0" fillId="0" borderId="0" xfId="0" applyNumberFormat="1" applyAlignment="1">
      <alignment horizontal="center"/>
    </xf>
    <xf numFmtId="179" fontId="0" fillId="0" borderId="0" xfId="1" applyNumberFormat="1" applyFont="1" applyAlignment="1">
      <alignment horizontal="center"/>
    </xf>
    <xf numFmtId="179" fontId="8" fillId="0" borderId="0" xfId="1" applyNumberFormat="1" applyFont="1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16" fontId="0" fillId="0" borderId="0" xfId="0" applyNumberFormat="1" applyAlignment="1">
      <alignment horizontal="center"/>
    </xf>
  </cellXfs>
  <cellStyles count="3">
    <cellStyle name="常规" xfId="0" builtinId="0"/>
    <cellStyle name="超链接" xfId="2" builtinId="8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70"/>
  <sheetViews>
    <sheetView showZeros="0" tabSelected="1" workbookViewId="0">
      <pane xSplit="5" ySplit="7" topLeftCell="F8" activePane="bottomRight" state="frozen"/>
      <selection pane="topRight" activeCell="C1" sqref="C1"/>
      <selection pane="bottomLeft" activeCell="A6" sqref="A6"/>
      <selection pane="bottomRight" activeCell="P13" sqref="P13"/>
    </sheetView>
  </sheetViews>
  <sheetFormatPr defaultRowHeight="12.75" x14ac:dyDescent="0.35"/>
  <cols>
    <col min="1" max="1" width="4" customWidth="1"/>
    <col min="2" max="2" width="3.73046875" customWidth="1"/>
    <col min="3" max="3" width="0.73046875" customWidth="1"/>
    <col min="4" max="4" width="7.59765625" hidden="1" customWidth="1"/>
    <col min="5" max="5" width="14.86328125" customWidth="1"/>
    <col min="6" max="6" width="5.265625" customWidth="1"/>
    <col min="7" max="8" width="9.1328125" style="10"/>
    <col min="9" max="9" width="10.59765625" customWidth="1"/>
    <col min="10" max="10" width="14.86328125" customWidth="1"/>
    <col min="11" max="11" width="10.3984375" customWidth="1"/>
    <col min="12" max="12" width="10.1328125" customWidth="1"/>
    <col min="13" max="13" width="11.3984375" customWidth="1"/>
    <col min="14" max="14" width="10.3984375" customWidth="1"/>
    <col min="15" max="15" width="14.1328125" bestFit="1" customWidth="1"/>
    <col min="16" max="16" width="15.3984375" bestFit="1" customWidth="1"/>
  </cols>
  <sheetData>
    <row r="1" spans="2:16" x14ac:dyDescent="0.35">
      <c r="B1" t="s">
        <v>146</v>
      </c>
      <c r="J1" s="10" t="s">
        <v>110</v>
      </c>
    </row>
    <row r="2" spans="2:16" x14ac:dyDescent="0.35">
      <c r="B2" s="10"/>
      <c r="J2" s="10" t="s">
        <v>177</v>
      </c>
    </row>
    <row r="3" spans="2:16" x14ac:dyDescent="0.35">
      <c r="J3" s="10" t="s">
        <v>166</v>
      </c>
    </row>
    <row r="4" spans="2:16" x14ac:dyDescent="0.35">
      <c r="K4" s="10"/>
    </row>
    <row r="5" spans="2:16" x14ac:dyDescent="0.35">
      <c r="K5" s="10"/>
    </row>
    <row r="6" spans="2:16" ht="13.5" customHeight="1" x14ac:dyDescent="0.4">
      <c r="I6" s="10"/>
      <c r="J6" s="10"/>
      <c r="K6" s="10"/>
      <c r="L6" s="10"/>
      <c r="M6" s="13" t="s">
        <v>0</v>
      </c>
      <c r="N6" s="13" t="s">
        <v>0</v>
      </c>
      <c r="O6" s="13" t="s">
        <v>173</v>
      </c>
      <c r="P6" s="13" t="s">
        <v>176</v>
      </c>
    </row>
    <row r="7" spans="2:16" ht="12" customHeight="1" x14ac:dyDescent="0.4">
      <c r="B7" s="9" t="s">
        <v>5</v>
      </c>
      <c r="C7" s="9"/>
      <c r="D7" s="9"/>
      <c r="E7" s="9" t="s">
        <v>109</v>
      </c>
      <c r="F7" s="9"/>
      <c r="G7" s="9" t="s">
        <v>128</v>
      </c>
      <c r="H7" s="9" t="s">
        <v>11</v>
      </c>
      <c r="I7" s="9" t="s">
        <v>129</v>
      </c>
      <c r="J7" s="9" t="s">
        <v>130</v>
      </c>
      <c r="K7" s="9" t="s">
        <v>2</v>
      </c>
      <c r="L7" s="9" t="s">
        <v>131</v>
      </c>
      <c r="M7" s="9" t="s">
        <v>19</v>
      </c>
      <c r="N7" s="9" t="s">
        <v>179</v>
      </c>
      <c r="O7" s="9" t="s">
        <v>20</v>
      </c>
      <c r="P7" s="9" t="s">
        <v>0</v>
      </c>
    </row>
    <row r="8" spans="2:16" ht="18" customHeight="1" x14ac:dyDescent="0.35">
      <c r="B8">
        <v>1</v>
      </c>
      <c r="E8" t="s">
        <v>162</v>
      </c>
      <c r="G8" s="19" t="s">
        <v>132</v>
      </c>
      <c r="H8" s="10">
        <v>175</v>
      </c>
      <c r="I8" s="14"/>
      <c r="J8" s="14"/>
      <c r="K8" s="10">
        <v>110</v>
      </c>
      <c r="L8" s="10" t="s">
        <v>134</v>
      </c>
      <c r="M8" s="15">
        <f>IF(L8="weekly",K8,0)</f>
        <v>110</v>
      </c>
      <c r="N8" s="10">
        <f>IF(L8="biweekly",K8,0)</f>
        <v>0</v>
      </c>
      <c r="O8" s="10">
        <f>IF(L8="monthly",K8,0)</f>
        <v>0</v>
      </c>
      <c r="P8" s="10"/>
    </row>
    <row r="9" spans="2:16" ht="16.5" customHeight="1" x14ac:dyDescent="0.35">
      <c r="B9">
        <v>2</v>
      </c>
      <c r="E9" t="s">
        <v>163</v>
      </c>
      <c r="G9" s="10" t="s">
        <v>133</v>
      </c>
      <c r="H9" s="10">
        <v>175</v>
      </c>
      <c r="I9" s="14"/>
      <c r="J9" s="14"/>
      <c r="K9" s="10">
        <v>100</v>
      </c>
      <c r="L9" s="10" t="s">
        <v>134</v>
      </c>
      <c r="M9" s="15">
        <f t="shared" ref="M9:M51" si="0">IF(L9="weekly",K9,0)</f>
        <v>100</v>
      </c>
      <c r="N9" s="10">
        <f t="shared" ref="N9:N51" si="1">IF(L9="biweekly",K9,0)</f>
        <v>0</v>
      </c>
      <c r="O9" s="10">
        <f t="shared" ref="O9:O51" si="2">IF(L9="monthly",K9,0)</f>
        <v>0</v>
      </c>
      <c r="P9" s="10"/>
    </row>
    <row r="10" spans="2:16" ht="13.5" customHeight="1" x14ac:dyDescent="0.35">
      <c r="B10">
        <v>3</v>
      </c>
      <c r="E10" t="s">
        <v>164</v>
      </c>
      <c r="G10" s="19" t="s">
        <v>136</v>
      </c>
      <c r="H10" s="10">
        <v>175</v>
      </c>
      <c r="I10" s="14">
        <v>36868</v>
      </c>
      <c r="J10" s="14">
        <v>37050</v>
      </c>
      <c r="K10" s="10">
        <v>130</v>
      </c>
      <c r="L10" s="10" t="s">
        <v>134</v>
      </c>
      <c r="M10" s="15">
        <f t="shared" si="0"/>
        <v>130</v>
      </c>
      <c r="N10" s="10">
        <f t="shared" si="1"/>
        <v>0</v>
      </c>
      <c r="O10" s="10">
        <f t="shared" si="2"/>
        <v>0</v>
      </c>
      <c r="P10" s="10"/>
    </row>
    <row r="11" spans="2:16" ht="15.95" customHeight="1" x14ac:dyDescent="0.35">
      <c r="B11">
        <v>4</v>
      </c>
      <c r="E11" t="s">
        <v>145</v>
      </c>
      <c r="G11" s="20" t="s">
        <v>132</v>
      </c>
      <c r="H11" s="10">
        <v>100</v>
      </c>
      <c r="I11" s="14">
        <v>33178</v>
      </c>
      <c r="J11" s="10" t="s">
        <v>167</v>
      </c>
      <c r="K11" s="10">
        <v>330</v>
      </c>
      <c r="L11" s="10" t="s">
        <v>126</v>
      </c>
      <c r="M11" s="15">
        <f t="shared" si="0"/>
        <v>0</v>
      </c>
      <c r="N11" s="10">
        <f t="shared" si="1"/>
        <v>0</v>
      </c>
      <c r="O11" s="10">
        <f t="shared" si="2"/>
        <v>330</v>
      </c>
      <c r="P11" s="10"/>
    </row>
    <row r="12" spans="2:16" ht="16.5" customHeight="1" x14ac:dyDescent="0.35">
      <c r="B12">
        <v>5</v>
      </c>
      <c r="E12" t="s">
        <v>140</v>
      </c>
      <c r="G12" s="19" t="s">
        <v>132</v>
      </c>
      <c r="H12" s="10">
        <v>175</v>
      </c>
      <c r="I12" s="14">
        <v>36787</v>
      </c>
      <c r="J12" s="14">
        <v>36968</v>
      </c>
      <c r="K12" s="10">
        <v>130</v>
      </c>
      <c r="L12" s="10" t="s">
        <v>134</v>
      </c>
      <c r="M12" s="15">
        <f t="shared" si="0"/>
        <v>130</v>
      </c>
      <c r="N12" s="10">
        <f t="shared" si="1"/>
        <v>0</v>
      </c>
      <c r="O12" s="10">
        <f t="shared" si="2"/>
        <v>0</v>
      </c>
      <c r="P12" s="10"/>
    </row>
    <row r="13" spans="2:16" ht="15" customHeight="1" x14ac:dyDescent="0.35">
      <c r="B13">
        <v>6</v>
      </c>
      <c r="E13" t="s">
        <v>143</v>
      </c>
      <c r="G13" s="20" t="s">
        <v>136</v>
      </c>
      <c r="H13" s="10" t="s">
        <v>137</v>
      </c>
      <c r="I13" s="14">
        <v>35431</v>
      </c>
      <c r="J13" s="10" t="s">
        <v>167</v>
      </c>
      <c r="K13" s="10">
        <v>260</v>
      </c>
      <c r="L13" s="10" t="s">
        <v>135</v>
      </c>
      <c r="M13" s="15">
        <f t="shared" si="0"/>
        <v>0</v>
      </c>
      <c r="N13" s="10">
        <f t="shared" si="1"/>
        <v>260</v>
      </c>
      <c r="O13" s="10">
        <f t="shared" si="2"/>
        <v>0</v>
      </c>
      <c r="P13" s="10"/>
    </row>
    <row r="14" spans="2:16" ht="12" customHeight="1" x14ac:dyDescent="0.35">
      <c r="B14">
        <v>7</v>
      </c>
      <c r="E14" t="s">
        <v>168</v>
      </c>
      <c r="G14" s="19" t="s">
        <v>132</v>
      </c>
      <c r="H14" s="10" t="s">
        <v>137</v>
      </c>
      <c r="I14" s="14">
        <v>36685</v>
      </c>
      <c r="J14" s="14">
        <v>37233</v>
      </c>
      <c r="K14" s="10" t="s">
        <v>6</v>
      </c>
      <c r="L14" s="10"/>
      <c r="M14" s="15">
        <f t="shared" si="0"/>
        <v>0</v>
      </c>
      <c r="N14" s="10">
        <f t="shared" si="1"/>
        <v>0</v>
      </c>
      <c r="O14" s="10">
        <f t="shared" si="2"/>
        <v>0</v>
      </c>
      <c r="P14" s="10"/>
    </row>
    <row r="15" spans="2:16" ht="15" customHeight="1" x14ac:dyDescent="0.35">
      <c r="B15">
        <v>8</v>
      </c>
      <c r="E15" t="s">
        <v>111</v>
      </c>
      <c r="G15" s="20" t="s">
        <v>136</v>
      </c>
      <c r="H15" s="10">
        <v>200</v>
      </c>
      <c r="I15" s="14">
        <v>36528</v>
      </c>
      <c r="J15" s="10" t="s">
        <v>167</v>
      </c>
      <c r="K15" s="10">
        <v>130</v>
      </c>
      <c r="L15" s="10" t="s">
        <v>134</v>
      </c>
      <c r="M15" s="15">
        <f t="shared" si="0"/>
        <v>130</v>
      </c>
      <c r="N15" s="10">
        <f t="shared" si="1"/>
        <v>0</v>
      </c>
      <c r="O15" s="10">
        <f t="shared" si="2"/>
        <v>0</v>
      </c>
      <c r="P15" s="10"/>
    </row>
    <row r="16" spans="2:16" ht="15.75" customHeight="1" x14ac:dyDescent="0.35">
      <c r="B16">
        <v>9</v>
      </c>
      <c r="E16" t="s">
        <v>153</v>
      </c>
      <c r="G16" s="20" t="s">
        <v>132</v>
      </c>
      <c r="H16" s="10">
        <v>175</v>
      </c>
      <c r="I16" s="14">
        <v>36829</v>
      </c>
      <c r="J16" s="14">
        <v>37011</v>
      </c>
      <c r="K16" s="10">
        <v>220</v>
      </c>
      <c r="L16" s="10" t="s">
        <v>135</v>
      </c>
      <c r="M16" s="15">
        <f t="shared" si="0"/>
        <v>0</v>
      </c>
      <c r="N16" s="10">
        <f t="shared" si="1"/>
        <v>220</v>
      </c>
      <c r="O16" s="10">
        <f t="shared" si="2"/>
        <v>0</v>
      </c>
      <c r="P16" s="10"/>
    </row>
    <row r="17" spans="2:16" ht="15" customHeight="1" x14ac:dyDescent="0.35">
      <c r="B17">
        <v>10</v>
      </c>
      <c r="E17" t="s">
        <v>112</v>
      </c>
      <c r="G17" s="20" t="s">
        <v>136</v>
      </c>
      <c r="I17" s="10">
        <v>1994</v>
      </c>
      <c r="J17" s="10" t="s">
        <v>167</v>
      </c>
      <c r="K17" s="10">
        <v>110</v>
      </c>
      <c r="L17" s="10" t="s">
        <v>134</v>
      </c>
      <c r="M17" s="15">
        <f t="shared" si="0"/>
        <v>110</v>
      </c>
      <c r="N17" s="10">
        <f t="shared" si="1"/>
        <v>0</v>
      </c>
      <c r="O17" s="10">
        <f t="shared" si="2"/>
        <v>0</v>
      </c>
      <c r="P17" s="10"/>
    </row>
    <row r="18" spans="2:16" ht="18" customHeight="1" x14ac:dyDescent="0.35">
      <c r="B18">
        <v>11</v>
      </c>
      <c r="E18" t="s">
        <v>149</v>
      </c>
      <c r="G18" s="20" t="s">
        <v>132</v>
      </c>
      <c r="H18" s="10">
        <v>175</v>
      </c>
      <c r="I18" s="14">
        <v>36807</v>
      </c>
      <c r="J18" s="14">
        <v>36989</v>
      </c>
      <c r="K18" s="10">
        <v>240</v>
      </c>
      <c r="L18" s="10" t="s">
        <v>135</v>
      </c>
      <c r="M18" s="15">
        <f t="shared" si="0"/>
        <v>0</v>
      </c>
      <c r="N18" s="10">
        <f t="shared" si="1"/>
        <v>240</v>
      </c>
      <c r="O18" s="10">
        <f t="shared" si="2"/>
        <v>0</v>
      </c>
      <c r="P18" s="10"/>
    </row>
    <row r="19" spans="2:16" ht="14.25" customHeight="1" x14ac:dyDescent="0.35">
      <c r="B19">
        <v>12</v>
      </c>
      <c r="E19" t="s">
        <v>156</v>
      </c>
      <c r="G19" s="10" t="s">
        <v>133</v>
      </c>
      <c r="H19" s="10">
        <v>175</v>
      </c>
      <c r="I19" s="14">
        <v>36836</v>
      </c>
      <c r="J19" s="14">
        <v>37017</v>
      </c>
      <c r="K19" s="10">
        <v>110</v>
      </c>
      <c r="L19" s="10" t="s">
        <v>134</v>
      </c>
      <c r="M19" s="15">
        <f t="shared" si="0"/>
        <v>110</v>
      </c>
      <c r="N19" s="10">
        <f t="shared" si="1"/>
        <v>0</v>
      </c>
      <c r="O19" s="10">
        <f t="shared" si="2"/>
        <v>0</v>
      </c>
      <c r="P19" s="10"/>
    </row>
    <row r="20" spans="2:16" ht="15.95" customHeight="1" x14ac:dyDescent="0.35">
      <c r="B20">
        <v>13</v>
      </c>
      <c r="E20" t="s">
        <v>113</v>
      </c>
      <c r="G20" s="20" t="s">
        <v>136</v>
      </c>
      <c r="H20" s="10">
        <v>250</v>
      </c>
      <c r="I20" s="16">
        <v>36727</v>
      </c>
      <c r="J20" s="10" t="s">
        <v>167</v>
      </c>
      <c r="K20" s="10">
        <v>140</v>
      </c>
      <c r="L20" s="10" t="s">
        <v>134</v>
      </c>
      <c r="M20" s="15">
        <f t="shared" si="0"/>
        <v>140</v>
      </c>
      <c r="N20" s="10">
        <f t="shared" si="1"/>
        <v>0</v>
      </c>
      <c r="O20" s="10">
        <f t="shared" si="2"/>
        <v>0</v>
      </c>
      <c r="P20" s="10"/>
    </row>
    <row r="21" spans="2:16" ht="15.95" customHeight="1" x14ac:dyDescent="0.35">
      <c r="B21">
        <v>14</v>
      </c>
      <c r="E21" t="s">
        <v>114</v>
      </c>
      <c r="G21" s="20" t="s">
        <v>132</v>
      </c>
      <c r="H21" s="10" t="s">
        <v>137</v>
      </c>
      <c r="I21" s="14">
        <v>35627</v>
      </c>
      <c r="J21" s="10" t="s">
        <v>167</v>
      </c>
      <c r="K21" s="10">
        <v>190</v>
      </c>
      <c r="L21" s="10" t="s">
        <v>135</v>
      </c>
      <c r="M21" s="15">
        <f t="shared" si="0"/>
        <v>0</v>
      </c>
      <c r="N21" s="10">
        <f t="shared" si="1"/>
        <v>190</v>
      </c>
      <c r="O21" s="10">
        <f t="shared" si="2"/>
        <v>0</v>
      </c>
      <c r="P21" s="10"/>
    </row>
    <row r="22" spans="2:16" ht="15.95" customHeight="1" x14ac:dyDescent="0.35">
      <c r="B22">
        <v>15</v>
      </c>
      <c r="E22" t="s">
        <v>147</v>
      </c>
      <c r="G22" s="20" t="s">
        <v>132</v>
      </c>
      <c r="H22" s="10">
        <v>200</v>
      </c>
      <c r="I22" s="10"/>
      <c r="J22" s="10" t="s">
        <v>167</v>
      </c>
      <c r="K22" s="10">
        <v>190</v>
      </c>
      <c r="L22" s="10" t="s">
        <v>135</v>
      </c>
      <c r="M22" s="15">
        <f t="shared" si="0"/>
        <v>0</v>
      </c>
      <c r="N22" s="10">
        <f t="shared" si="1"/>
        <v>190</v>
      </c>
      <c r="O22" s="10">
        <f t="shared" si="2"/>
        <v>0</v>
      </c>
      <c r="P22" s="10"/>
    </row>
    <row r="23" spans="2:16" ht="15.95" customHeight="1" x14ac:dyDescent="0.35">
      <c r="B23">
        <v>16</v>
      </c>
      <c r="E23" t="s">
        <v>162</v>
      </c>
      <c r="G23" s="20" t="s">
        <v>132</v>
      </c>
      <c r="H23" s="10">
        <v>175</v>
      </c>
      <c r="I23" s="14"/>
      <c r="J23" s="14"/>
      <c r="K23" s="10">
        <v>130</v>
      </c>
      <c r="L23" s="10" t="s">
        <v>134</v>
      </c>
      <c r="M23" s="15">
        <f t="shared" si="0"/>
        <v>130</v>
      </c>
      <c r="N23" s="10">
        <f t="shared" si="1"/>
        <v>0</v>
      </c>
      <c r="O23" s="10">
        <f t="shared" si="2"/>
        <v>0</v>
      </c>
      <c r="P23" s="10"/>
    </row>
    <row r="24" spans="2:16" ht="15.95" customHeight="1" x14ac:dyDescent="0.35">
      <c r="B24">
        <v>17</v>
      </c>
      <c r="E24" t="s">
        <v>148</v>
      </c>
      <c r="G24" s="20" t="s">
        <v>132</v>
      </c>
      <c r="H24" s="10">
        <v>175</v>
      </c>
      <c r="I24" s="14">
        <v>36805</v>
      </c>
      <c r="J24" s="14">
        <v>36987</v>
      </c>
      <c r="K24" s="10">
        <v>130</v>
      </c>
      <c r="L24" s="10" t="s">
        <v>134</v>
      </c>
      <c r="M24" s="15">
        <f t="shared" si="0"/>
        <v>130</v>
      </c>
      <c r="N24" s="10">
        <f t="shared" si="1"/>
        <v>0</v>
      </c>
      <c r="O24" s="10">
        <f t="shared" si="2"/>
        <v>0</v>
      </c>
      <c r="P24" s="10"/>
    </row>
    <row r="25" spans="2:16" ht="15.95" customHeight="1" x14ac:dyDescent="0.35">
      <c r="B25">
        <v>18</v>
      </c>
      <c r="E25" t="s">
        <v>115</v>
      </c>
      <c r="G25" s="20" t="s">
        <v>132</v>
      </c>
      <c r="H25" s="10">
        <v>175</v>
      </c>
      <c r="I25" s="14">
        <v>36651</v>
      </c>
      <c r="J25" s="14">
        <v>36835</v>
      </c>
      <c r="K25" s="10">
        <v>400</v>
      </c>
      <c r="L25" s="10" t="s">
        <v>126</v>
      </c>
      <c r="M25" s="15">
        <f t="shared" si="0"/>
        <v>0</v>
      </c>
      <c r="N25" s="10">
        <f t="shared" si="1"/>
        <v>0</v>
      </c>
      <c r="O25" s="10">
        <f t="shared" si="2"/>
        <v>400</v>
      </c>
      <c r="P25" s="10"/>
    </row>
    <row r="26" spans="2:16" ht="15.95" customHeight="1" x14ac:dyDescent="0.35">
      <c r="B26">
        <v>19</v>
      </c>
      <c r="E26" t="s">
        <v>169</v>
      </c>
      <c r="G26" s="20" t="s">
        <v>136</v>
      </c>
      <c r="I26" s="10"/>
      <c r="J26" s="10"/>
      <c r="K26" s="10">
        <v>500</v>
      </c>
      <c r="L26" s="10" t="s">
        <v>126</v>
      </c>
      <c r="M26" s="15">
        <f t="shared" si="0"/>
        <v>0</v>
      </c>
      <c r="N26" s="10">
        <f t="shared" si="1"/>
        <v>0</v>
      </c>
      <c r="O26" s="10">
        <f t="shared" si="2"/>
        <v>500</v>
      </c>
      <c r="P26" s="10"/>
    </row>
    <row r="27" spans="2:16" ht="15.95" customHeight="1" x14ac:dyDescent="0.35">
      <c r="B27">
        <v>20</v>
      </c>
      <c r="E27" t="s">
        <v>170</v>
      </c>
      <c r="G27" s="10" t="s">
        <v>133</v>
      </c>
      <c r="H27" s="10">
        <v>175</v>
      </c>
      <c r="I27" s="14"/>
      <c r="J27" s="14"/>
      <c r="K27" s="10">
        <v>105</v>
      </c>
      <c r="L27" s="10" t="s">
        <v>134</v>
      </c>
      <c r="M27" s="15">
        <f t="shared" si="0"/>
        <v>105</v>
      </c>
      <c r="N27" s="10">
        <f t="shared" si="1"/>
        <v>0</v>
      </c>
      <c r="O27" s="10">
        <f t="shared" si="2"/>
        <v>0</v>
      </c>
      <c r="P27" s="10"/>
    </row>
    <row r="28" spans="2:16" ht="15.95" customHeight="1" x14ac:dyDescent="0.35">
      <c r="B28">
        <v>21</v>
      </c>
      <c r="E28" t="s">
        <v>159</v>
      </c>
      <c r="G28" s="20" t="s">
        <v>136</v>
      </c>
      <c r="H28" s="10">
        <v>175</v>
      </c>
      <c r="I28" s="14">
        <v>36845</v>
      </c>
      <c r="J28" s="14">
        <v>37031</v>
      </c>
      <c r="K28" s="10">
        <v>240</v>
      </c>
      <c r="L28" s="10" t="s">
        <v>135</v>
      </c>
      <c r="M28" s="15">
        <f t="shared" si="0"/>
        <v>0</v>
      </c>
      <c r="N28" s="10">
        <f t="shared" si="1"/>
        <v>240</v>
      </c>
      <c r="O28" s="10">
        <f t="shared" si="2"/>
        <v>0</v>
      </c>
      <c r="P28" s="10"/>
    </row>
    <row r="29" spans="2:16" ht="15.95" customHeight="1" x14ac:dyDescent="0.35">
      <c r="B29">
        <v>22</v>
      </c>
      <c r="E29" t="s">
        <v>152</v>
      </c>
      <c r="G29" s="20" t="s">
        <v>132</v>
      </c>
      <c r="H29" s="10">
        <v>175</v>
      </c>
      <c r="I29" s="14">
        <v>36804</v>
      </c>
      <c r="J29" s="14">
        <v>36986</v>
      </c>
      <c r="K29" s="10">
        <v>130</v>
      </c>
      <c r="L29" s="10" t="s">
        <v>134</v>
      </c>
      <c r="M29" s="15">
        <f t="shared" si="0"/>
        <v>130</v>
      </c>
      <c r="N29" s="10">
        <f t="shared" si="1"/>
        <v>0</v>
      </c>
      <c r="O29" s="10">
        <f t="shared" si="2"/>
        <v>0</v>
      </c>
      <c r="P29" s="10"/>
    </row>
    <row r="30" spans="2:16" ht="15.95" customHeight="1" x14ac:dyDescent="0.35">
      <c r="B30">
        <v>23</v>
      </c>
      <c r="E30" t="s">
        <v>170</v>
      </c>
      <c r="G30" s="19" t="s">
        <v>132</v>
      </c>
      <c r="I30" s="14"/>
      <c r="J30" s="14"/>
      <c r="K30" s="10">
        <v>130</v>
      </c>
      <c r="L30" s="10" t="s">
        <v>134</v>
      </c>
      <c r="M30" s="15">
        <f t="shared" si="0"/>
        <v>130</v>
      </c>
      <c r="N30" s="10">
        <f t="shared" si="1"/>
        <v>0</v>
      </c>
      <c r="O30" s="10">
        <f t="shared" si="2"/>
        <v>0</v>
      </c>
      <c r="P30" s="10"/>
    </row>
    <row r="31" spans="2:16" ht="15.95" customHeight="1" x14ac:dyDescent="0.35">
      <c r="B31">
        <v>24</v>
      </c>
      <c r="E31" t="s">
        <v>171</v>
      </c>
      <c r="G31" s="20" t="s">
        <v>138</v>
      </c>
      <c r="H31" s="10" t="s">
        <v>137</v>
      </c>
      <c r="I31" s="14"/>
      <c r="J31" s="10"/>
      <c r="K31" s="10" t="s">
        <v>180</v>
      </c>
      <c r="L31" s="10"/>
      <c r="M31" s="15">
        <f t="shared" si="0"/>
        <v>0</v>
      </c>
      <c r="N31" s="10">
        <f t="shared" si="1"/>
        <v>0</v>
      </c>
      <c r="O31" s="10">
        <f t="shared" si="2"/>
        <v>0</v>
      </c>
      <c r="P31" s="10"/>
    </row>
    <row r="32" spans="2:16" ht="15.95" customHeight="1" x14ac:dyDescent="0.35">
      <c r="B32">
        <v>25</v>
      </c>
      <c r="E32" t="s">
        <v>160</v>
      </c>
      <c r="G32" s="20" t="s">
        <v>132</v>
      </c>
      <c r="H32" s="10">
        <v>175</v>
      </c>
      <c r="I32" s="14">
        <v>36857</v>
      </c>
      <c r="J32" s="14">
        <v>37038</v>
      </c>
      <c r="K32" s="10">
        <v>120</v>
      </c>
      <c r="L32" s="10" t="s">
        <v>134</v>
      </c>
      <c r="M32" s="15">
        <f t="shared" si="0"/>
        <v>120</v>
      </c>
      <c r="N32" s="10">
        <f t="shared" si="1"/>
        <v>0</v>
      </c>
      <c r="O32" s="10">
        <f t="shared" si="2"/>
        <v>0</v>
      </c>
      <c r="P32" s="10"/>
    </row>
    <row r="33" spans="2:16" ht="15.95" customHeight="1" x14ac:dyDescent="0.35">
      <c r="B33">
        <v>26</v>
      </c>
      <c r="E33" t="s">
        <v>116</v>
      </c>
      <c r="G33" s="20" t="s">
        <v>136</v>
      </c>
      <c r="H33" s="10">
        <v>200</v>
      </c>
      <c r="I33" s="14">
        <v>36266</v>
      </c>
      <c r="J33" s="10" t="s">
        <v>167</v>
      </c>
      <c r="K33" s="10">
        <v>115</v>
      </c>
      <c r="L33" s="10" t="s">
        <v>134</v>
      </c>
      <c r="M33" s="15">
        <f t="shared" si="0"/>
        <v>115</v>
      </c>
      <c r="N33" s="10">
        <f t="shared" si="1"/>
        <v>0</v>
      </c>
      <c r="O33" s="10">
        <f t="shared" si="2"/>
        <v>0</v>
      </c>
      <c r="P33" s="10"/>
    </row>
    <row r="34" spans="2:16" ht="15.95" customHeight="1" x14ac:dyDescent="0.35">
      <c r="B34">
        <v>27</v>
      </c>
      <c r="E34" t="s">
        <v>172</v>
      </c>
      <c r="G34" s="20" t="s">
        <v>136</v>
      </c>
      <c r="H34" s="10">
        <v>175</v>
      </c>
      <c r="I34" s="14">
        <v>36868</v>
      </c>
      <c r="J34" s="14">
        <v>37050</v>
      </c>
      <c r="K34" s="10">
        <v>480</v>
      </c>
      <c r="L34" s="10" t="s">
        <v>126</v>
      </c>
      <c r="M34" s="15">
        <f t="shared" si="0"/>
        <v>0</v>
      </c>
      <c r="N34" s="10">
        <f t="shared" si="1"/>
        <v>0</v>
      </c>
      <c r="O34" s="10">
        <f t="shared" si="2"/>
        <v>480</v>
      </c>
      <c r="P34" s="10"/>
    </row>
    <row r="35" spans="2:16" ht="15.95" customHeight="1" x14ac:dyDescent="0.35">
      <c r="B35">
        <v>28</v>
      </c>
      <c r="E35" t="s">
        <v>158</v>
      </c>
      <c r="G35" s="10" t="s">
        <v>144</v>
      </c>
      <c r="H35" s="10">
        <v>175</v>
      </c>
      <c r="I35" s="14">
        <v>36770</v>
      </c>
      <c r="J35" s="14">
        <v>36951</v>
      </c>
      <c r="K35" s="10">
        <v>130</v>
      </c>
      <c r="L35" s="10" t="s">
        <v>134</v>
      </c>
      <c r="M35" s="15">
        <f t="shared" si="0"/>
        <v>130</v>
      </c>
      <c r="N35" s="10">
        <f t="shared" si="1"/>
        <v>0</v>
      </c>
      <c r="O35" s="10">
        <f t="shared" si="2"/>
        <v>0</v>
      </c>
      <c r="P35" s="10"/>
    </row>
    <row r="36" spans="2:16" ht="15.95" customHeight="1" x14ac:dyDescent="0.35">
      <c r="B36">
        <v>29</v>
      </c>
      <c r="E36" t="s">
        <v>150</v>
      </c>
      <c r="G36" s="20" t="s">
        <v>136</v>
      </c>
      <c r="H36" s="10">
        <v>200</v>
      </c>
      <c r="I36" s="14">
        <v>36193</v>
      </c>
      <c r="J36" s="10" t="s">
        <v>167</v>
      </c>
      <c r="K36" s="10">
        <v>115</v>
      </c>
      <c r="L36" s="10" t="s">
        <v>134</v>
      </c>
      <c r="M36" s="15">
        <f t="shared" si="0"/>
        <v>115</v>
      </c>
      <c r="N36" s="10">
        <f t="shared" si="1"/>
        <v>0</v>
      </c>
      <c r="O36" s="10">
        <f t="shared" si="2"/>
        <v>0</v>
      </c>
      <c r="P36" s="10"/>
    </row>
    <row r="37" spans="2:16" ht="15.95" customHeight="1" x14ac:dyDescent="0.35">
      <c r="B37">
        <v>30</v>
      </c>
      <c r="E37" t="s">
        <v>117</v>
      </c>
      <c r="G37" s="20" t="s">
        <v>132</v>
      </c>
      <c r="H37" s="10">
        <v>150</v>
      </c>
      <c r="I37" s="14">
        <v>35817</v>
      </c>
      <c r="J37" s="10" t="s">
        <v>167</v>
      </c>
      <c r="K37" s="10">
        <v>400</v>
      </c>
      <c r="L37" s="10" t="s">
        <v>126</v>
      </c>
      <c r="M37" s="15">
        <f t="shared" si="0"/>
        <v>0</v>
      </c>
      <c r="N37" s="10">
        <f t="shared" si="1"/>
        <v>0</v>
      </c>
      <c r="O37" s="10">
        <f t="shared" si="2"/>
        <v>400</v>
      </c>
      <c r="P37" s="10"/>
    </row>
    <row r="38" spans="2:16" ht="15.95" customHeight="1" x14ac:dyDescent="0.35">
      <c r="B38">
        <v>31</v>
      </c>
      <c r="E38" t="s">
        <v>127</v>
      </c>
      <c r="G38" s="20" t="s">
        <v>132</v>
      </c>
      <c r="H38" s="10">
        <v>200</v>
      </c>
      <c r="I38" s="14">
        <v>36427</v>
      </c>
      <c r="J38" s="10" t="s">
        <v>167</v>
      </c>
      <c r="K38" s="10">
        <v>125</v>
      </c>
      <c r="L38" s="10" t="s">
        <v>134</v>
      </c>
      <c r="M38" s="15">
        <f t="shared" si="0"/>
        <v>125</v>
      </c>
      <c r="N38" s="10">
        <f t="shared" si="1"/>
        <v>0</v>
      </c>
      <c r="O38" s="10">
        <f t="shared" si="2"/>
        <v>0</v>
      </c>
      <c r="P38" s="10"/>
    </row>
    <row r="39" spans="2:16" ht="15.95" customHeight="1" x14ac:dyDescent="0.35">
      <c r="B39">
        <v>32</v>
      </c>
      <c r="E39" t="s">
        <v>165</v>
      </c>
      <c r="G39" s="20" t="s">
        <v>132</v>
      </c>
      <c r="H39" s="10">
        <v>190</v>
      </c>
      <c r="I39" s="14">
        <v>36868</v>
      </c>
      <c r="J39" s="14">
        <v>37050</v>
      </c>
      <c r="K39" s="10">
        <v>110</v>
      </c>
      <c r="L39" s="10" t="s">
        <v>134</v>
      </c>
      <c r="M39" s="15">
        <f t="shared" si="0"/>
        <v>110</v>
      </c>
      <c r="N39" s="10">
        <f t="shared" si="1"/>
        <v>0</v>
      </c>
      <c r="O39" s="10">
        <f t="shared" si="2"/>
        <v>0</v>
      </c>
      <c r="P39" s="10"/>
    </row>
    <row r="40" spans="2:16" ht="15.95" customHeight="1" x14ac:dyDescent="0.35">
      <c r="B40">
        <v>33</v>
      </c>
      <c r="E40" t="s">
        <v>161</v>
      </c>
      <c r="G40" s="21" t="s">
        <v>154</v>
      </c>
      <c r="H40" s="10">
        <v>175</v>
      </c>
      <c r="I40" s="14">
        <v>36857</v>
      </c>
      <c r="J40" s="14">
        <v>37038</v>
      </c>
      <c r="K40" s="10">
        <v>130</v>
      </c>
      <c r="L40" s="10" t="s">
        <v>134</v>
      </c>
      <c r="M40" s="15">
        <f t="shared" si="0"/>
        <v>130</v>
      </c>
      <c r="N40" s="10">
        <f t="shared" si="1"/>
        <v>0</v>
      </c>
      <c r="O40" s="10">
        <f t="shared" si="2"/>
        <v>0</v>
      </c>
      <c r="P40" s="10"/>
    </row>
    <row r="41" spans="2:16" ht="15.95" customHeight="1" x14ac:dyDescent="0.35">
      <c r="B41">
        <v>34</v>
      </c>
      <c r="E41" t="s">
        <v>118</v>
      </c>
      <c r="G41" s="20" t="s">
        <v>136</v>
      </c>
      <c r="H41" s="10">
        <v>50</v>
      </c>
      <c r="I41" s="14">
        <v>33277</v>
      </c>
      <c r="J41" s="10" t="s">
        <v>167</v>
      </c>
      <c r="K41" s="10">
        <v>120</v>
      </c>
      <c r="L41" s="10" t="s">
        <v>134</v>
      </c>
      <c r="M41" s="15">
        <f t="shared" si="0"/>
        <v>120</v>
      </c>
      <c r="N41" s="10">
        <f t="shared" si="1"/>
        <v>0</v>
      </c>
      <c r="O41" s="10">
        <f t="shared" si="2"/>
        <v>0</v>
      </c>
      <c r="P41" s="10"/>
    </row>
    <row r="42" spans="2:16" ht="15.95" customHeight="1" x14ac:dyDescent="0.35">
      <c r="B42">
        <v>35</v>
      </c>
      <c r="E42" s="6" t="s">
        <v>119</v>
      </c>
      <c r="F42" s="6"/>
      <c r="G42" s="20" t="s">
        <v>136</v>
      </c>
      <c r="H42" s="10">
        <v>200</v>
      </c>
      <c r="I42" s="14">
        <v>36119</v>
      </c>
      <c r="J42" s="10" t="s">
        <v>167</v>
      </c>
      <c r="K42" s="10">
        <v>110</v>
      </c>
      <c r="L42" s="10" t="s">
        <v>134</v>
      </c>
      <c r="M42" s="15">
        <f t="shared" si="0"/>
        <v>110</v>
      </c>
      <c r="N42" s="10">
        <f t="shared" si="1"/>
        <v>0</v>
      </c>
      <c r="O42" s="10">
        <f t="shared" si="2"/>
        <v>0</v>
      </c>
      <c r="P42" s="10"/>
    </row>
    <row r="43" spans="2:16" ht="15.95" customHeight="1" x14ac:dyDescent="0.35">
      <c r="B43">
        <v>36</v>
      </c>
      <c r="E43" t="s">
        <v>141</v>
      </c>
      <c r="G43" s="20" t="s">
        <v>136</v>
      </c>
      <c r="H43" s="10">
        <v>200</v>
      </c>
      <c r="I43" s="14">
        <v>36549</v>
      </c>
      <c r="J43" s="10" t="s">
        <v>167</v>
      </c>
      <c r="K43" s="10">
        <v>125</v>
      </c>
      <c r="L43" s="10" t="s">
        <v>134</v>
      </c>
      <c r="M43" s="15">
        <f t="shared" si="0"/>
        <v>125</v>
      </c>
      <c r="N43" s="10">
        <f t="shared" si="1"/>
        <v>0</v>
      </c>
      <c r="O43" s="10">
        <f t="shared" si="2"/>
        <v>0</v>
      </c>
      <c r="P43" s="10"/>
    </row>
    <row r="44" spans="2:16" ht="15.75" customHeight="1" x14ac:dyDescent="0.35">
      <c r="B44">
        <v>37</v>
      </c>
      <c r="E44" t="s">
        <v>120</v>
      </c>
      <c r="G44" s="20" t="s">
        <v>136</v>
      </c>
      <c r="H44" s="10">
        <v>200</v>
      </c>
      <c r="I44" s="14">
        <v>36651</v>
      </c>
      <c r="J44" s="10" t="s">
        <v>167</v>
      </c>
      <c r="K44" s="10">
        <v>115</v>
      </c>
      <c r="L44" s="10" t="s">
        <v>134</v>
      </c>
      <c r="M44" s="15">
        <f t="shared" si="0"/>
        <v>115</v>
      </c>
      <c r="N44" s="10">
        <f t="shared" si="1"/>
        <v>0</v>
      </c>
      <c r="O44" s="10">
        <f t="shared" si="2"/>
        <v>0</v>
      </c>
      <c r="P44" s="10"/>
    </row>
    <row r="45" spans="2:16" ht="15.75" customHeight="1" x14ac:dyDescent="0.35">
      <c r="B45">
        <v>38</v>
      </c>
      <c r="E45" t="s">
        <v>155</v>
      </c>
      <c r="G45" s="20" t="s">
        <v>136</v>
      </c>
      <c r="H45" s="10">
        <v>250</v>
      </c>
      <c r="I45" s="14">
        <v>36831</v>
      </c>
      <c r="J45" s="10" t="s">
        <v>167</v>
      </c>
      <c r="K45" s="10">
        <v>520</v>
      </c>
      <c r="L45" s="10" t="s">
        <v>126</v>
      </c>
      <c r="M45" s="15">
        <f t="shared" si="0"/>
        <v>0</v>
      </c>
      <c r="N45" s="10">
        <f t="shared" si="1"/>
        <v>0</v>
      </c>
      <c r="O45" s="10">
        <f t="shared" si="2"/>
        <v>520</v>
      </c>
      <c r="P45" s="10"/>
    </row>
    <row r="46" spans="2:16" ht="13.5" customHeight="1" x14ac:dyDescent="0.35">
      <c r="B46">
        <v>39</v>
      </c>
      <c r="E46" t="s">
        <v>157</v>
      </c>
      <c r="G46" s="20" t="s">
        <v>132</v>
      </c>
      <c r="H46" s="10">
        <v>200</v>
      </c>
      <c r="I46" s="14"/>
      <c r="J46" s="14"/>
      <c r="K46" s="10">
        <v>130</v>
      </c>
      <c r="L46" s="10" t="s">
        <v>134</v>
      </c>
      <c r="M46" s="15">
        <f t="shared" si="0"/>
        <v>130</v>
      </c>
      <c r="N46" s="10">
        <f t="shared" si="1"/>
        <v>0</v>
      </c>
      <c r="O46" s="10">
        <f t="shared" si="2"/>
        <v>0</v>
      </c>
      <c r="P46" s="10"/>
    </row>
    <row r="47" spans="2:16" ht="13.5" customHeight="1" x14ac:dyDescent="0.35">
      <c r="B47">
        <v>40</v>
      </c>
      <c r="E47" t="s">
        <v>121</v>
      </c>
      <c r="G47" s="20" t="s">
        <v>139</v>
      </c>
      <c r="H47" s="10">
        <v>250</v>
      </c>
      <c r="I47" s="14">
        <v>36721</v>
      </c>
      <c r="J47" s="14">
        <v>36905</v>
      </c>
      <c r="K47" s="10">
        <v>150</v>
      </c>
      <c r="L47" s="10" t="s">
        <v>134</v>
      </c>
      <c r="M47" s="15">
        <f t="shared" si="0"/>
        <v>150</v>
      </c>
      <c r="N47" s="10">
        <f t="shared" si="1"/>
        <v>0</v>
      </c>
      <c r="O47" s="10">
        <f t="shared" si="2"/>
        <v>0</v>
      </c>
      <c r="P47" s="10"/>
    </row>
    <row r="48" spans="2:16" ht="13.5" customHeight="1" x14ac:dyDescent="0.35">
      <c r="B48">
        <v>41</v>
      </c>
      <c r="E48" t="s">
        <v>122</v>
      </c>
      <c r="G48" s="20" t="s">
        <v>136</v>
      </c>
      <c r="H48" s="10">
        <v>400</v>
      </c>
      <c r="I48" s="14">
        <v>36518</v>
      </c>
      <c r="J48" s="10" t="s">
        <v>167</v>
      </c>
      <c r="K48" s="10">
        <v>550</v>
      </c>
      <c r="L48" s="10" t="s">
        <v>126</v>
      </c>
      <c r="M48" s="15">
        <f t="shared" si="0"/>
        <v>0</v>
      </c>
      <c r="N48" s="10">
        <f t="shared" si="1"/>
        <v>0</v>
      </c>
      <c r="O48" s="10">
        <f t="shared" si="2"/>
        <v>550</v>
      </c>
      <c r="P48" s="10"/>
    </row>
    <row r="49" spans="2:16" ht="15.95" customHeight="1" x14ac:dyDescent="0.35">
      <c r="B49">
        <v>42</v>
      </c>
      <c r="E49" t="s">
        <v>123</v>
      </c>
      <c r="G49" s="20" t="s">
        <v>136</v>
      </c>
      <c r="H49" s="10">
        <v>200</v>
      </c>
      <c r="I49" s="14">
        <v>36404</v>
      </c>
      <c r="J49" s="10" t="s">
        <v>167</v>
      </c>
      <c r="K49" s="10">
        <v>120</v>
      </c>
      <c r="L49" s="10" t="s">
        <v>134</v>
      </c>
      <c r="M49" s="15">
        <f t="shared" si="0"/>
        <v>120</v>
      </c>
      <c r="N49" s="10">
        <f t="shared" si="1"/>
        <v>0</v>
      </c>
      <c r="O49" s="10">
        <f t="shared" si="2"/>
        <v>0</v>
      </c>
      <c r="P49" s="10"/>
    </row>
    <row r="50" spans="2:16" ht="15.95" customHeight="1" x14ac:dyDescent="0.35">
      <c r="B50">
        <v>43</v>
      </c>
      <c r="E50" t="s">
        <v>124</v>
      </c>
      <c r="G50" s="20" t="s">
        <v>136</v>
      </c>
      <c r="H50" s="10">
        <v>200</v>
      </c>
      <c r="I50" s="14">
        <v>36196</v>
      </c>
      <c r="J50" s="10" t="s">
        <v>167</v>
      </c>
      <c r="K50" s="10">
        <v>120</v>
      </c>
      <c r="L50" s="10" t="s">
        <v>134</v>
      </c>
      <c r="M50" s="15">
        <f t="shared" si="0"/>
        <v>120</v>
      </c>
      <c r="N50" s="10">
        <f t="shared" si="1"/>
        <v>0</v>
      </c>
      <c r="O50" s="10">
        <f t="shared" si="2"/>
        <v>0</v>
      </c>
      <c r="P50" s="10"/>
    </row>
    <row r="51" spans="2:16" ht="15.75" customHeight="1" x14ac:dyDescent="0.35">
      <c r="B51">
        <v>44</v>
      </c>
      <c r="E51" t="s">
        <v>125</v>
      </c>
      <c r="G51" s="20" t="s">
        <v>136</v>
      </c>
      <c r="H51" s="10">
        <v>400</v>
      </c>
      <c r="I51" s="14">
        <v>36738</v>
      </c>
      <c r="J51" s="10" t="s">
        <v>142</v>
      </c>
      <c r="K51" s="10">
        <v>650</v>
      </c>
      <c r="L51" s="10" t="s">
        <v>126</v>
      </c>
      <c r="M51" s="15">
        <f t="shared" si="0"/>
        <v>0</v>
      </c>
      <c r="N51" s="10">
        <f t="shared" si="1"/>
        <v>0</v>
      </c>
      <c r="O51" s="10">
        <f t="shared" si="2"/>
        <v>650</v>
      </c>
      <c r="P51" s="10"/>
    </row>
    <row r="52" spans="2:16" ht="15.95" customHeight="1" x14ac:dyDescent="0.35">
      <c r="I52" s="10"/>
      <c r="J52" s="10"/>
      <c r="K52" s="10"/>
      <c r="L52" s="10"/>
      <c r="M52" s="10"/>
      <c r="N52" s="10"/>
      <c r="O52" s="10"/>
      <c r="P52" s="10"/>
    </row>
    <row r="53" spans="2:16" ht="15.95" customHeight="1" x14ac:dyDescent="0.35">
      <c r="E53" t="s">
        <v>151</v>
      </c>
      <c r="I53" s="10"/>
      <c r="J53" s="10"/>
      <c r="K53" s="10"/>
      <c r="L53" s="10"/>
      <c r="M53" s="17">
        <f>SUM(M8:M52)</f>
        <v>3420</v>
      </c>
      <c r="N53" s="17">
        <f>SUM(N8:N52)</f>
        <v>1340</v>
      </c>
      <c r="O53" s="17">
        <f>SUM(O8:O52)</f>
        <v>3830</v>
      </c>
      <c r="P53" s="17"/>
    </row>
    <row r="54" spans="2:16" x14ac:dyDescent="0.35">
      <c r="E54" t="s">
        <v>174</v>
      </c>
      <c r="I54" s="10"/>
      <c r="J54" s="10"/>
      <c r="K54" s="10"/>
      <c r="L54" s="10"/>
      <c r="M54" s="17">
        <v>52</v>
      </c>
      <c r="N54" s="17">
        <v>26</v>
      </c>
      <c r="O54" s="17">
        <v>12</v>
      </c>
      <c r="P54" s="17"/>
    </row>
    <row r="55" spans="2:16" ht="13.15" x14ac:dyDescent="0.4">
      <c r="B55" s="11"/>
      <c r="C55" s="11"/>
      <c r="D55" s="11"/>
      <c r="E55" s="1"/>
      <c r="F55" s="1"/>
      <c r="I55" s="10"/>
      <c r="J55" s="10"/>
      <c r="K55" s="10"/>
      <c r="L55" s="10"/>
      <c r="M55" s="17"/>
      <c r="N55" s="17"/>
      <c r="O55" s="17"/>
      <c r="P55" s="17"/>
    </row>
    <row r="56" spans="2:16" ht="15" x14ac:dyDescent="0.4">
      <c r="E56" t="s">
        <v>175</v>
      </c>
      <c r="I56" s="10"/>
      <c r="J56" s="10"/>
      <c r="K56" s="10"/>
      <c r="L56" s="10"/>
      <c r="M56" s="18">
        <f>M53*M54</f>
        <v>177840</v>
      </c>
      <c r="N56" s="18">
        <f>N53*N54</f>
        <v>34840</v>
      </c>
      <c r="O56" s="18">
        <f>O53*O54</f>
        <v>45960</v>
      </c>
      <c r="P56" s="18">
        <f>SUM(M56:O56)</f>
        <v>258640</v>
      </c>
    </row>
    <row r="57" spans="2:16" x14ac:dyDescent="0.35">
      <c r="I57" s="10"/>
      <c r="J57" s="10"/>
      <c r="K57" s="10"/>
      <c r="L57" s="10"/>
      <c r="M57" s="10"/>
      <c r="N57" s="10"/>
      <c r="O57" s="10"/>
      <c r="P57" s="10"/>
    </row>
    <row r="58" spans="2:16" ht="13.15" x14ac:dyDescent="0.4">
      <c r="B58" s="1"/>
      <c r="C58" s="1"/>
      <c r="D58" s="1"/>
      <c r="I58" s="10"/>
      <c r="J58" s="10"/>
      <c r="K58" s="10"/>
      <c r="L58" s="10"/>
      <c r="M58" s="10"/>
      <c r="N58" s="10"/>
      <c r="O58" s="10"/>
      <c r="P58" s="10"/>
    </row>
    <row r="59" spans="2:16" ht="13.15" x14ac:dyDescent="0.4">
      <c r="B59" s="1"/>
      <c r="C59" s="1"/>
      <c r="D59" s="1"/>
      <c r="I59" s="10"/>
      <c r="J59" s="10"/>
      <c r="K59" s="10"/>
      <c r="L59" s="10"/>
      <c r="M59" s="10"/>
      <c r="N59" s="10"/>
      <c r="O59" s="10"/>
      <c r="P59" s="10"/>
    </row>
    <row r="60" spans="2:16" ht="13.15" x14ac:dyDescent="0.4">
      <c r="B60" s="1"/>
      <c r="C60" s="1"/>
      <c r="D60" s="1"/>
      <c r="F60" t="s">
        <v>178</v>
      </c>
      <c r="I60" s="10"/>
      <c r="J60" s="10"/>
      <c r="K60" s="10"/>
      <c r="L60" s="10"/>
      <c r="M60" s="10"/>
      <c r="N60" s="10"/>
      <c r="O60" s="10"/>
      <c r="P60" s="10"/>
    </row>
    <row r="61" spans="2:16" ht="13.15" x14ac:dyDescent="0.4">
      <c r="B61" s="1"/>
      <c r="C61" s="1"/>
      <c r="D61" s="1"/>
      <c r="I61" s="10"/>
      <c r="J61" s="10"/>
      <c r="K61" s="10"/>
      <c r="L61" s="10"/>
      <c r="M61" s="10"/>
      <c r="N61" s="10"/>
      <c r="O61" s="10"/>
      <c r="P61" s="10"/>
    </row>
    <row r="62" spans="2:16" ht="13.15" x14ac:dyDescent="0.4">
      <c r="B62" s="1"/>
      <c r="C62" s="1"/>
      <c r="D62" s="1"/>
      <c r="I62" s="10"/>
      <c r="J62" s="10"/>
      <c r="K62" s="10"/>
      <c r="L62" s="10"/>
      <c r="M62" s="10"/>
      <c r="N62" s="10"/>
      <c r="O62" s="10"/>
      <c r="P62" s="10"/>
    </row>
    <row r="63" spans="2:16" ht="13.15" x14ac:dyDescent="0.4">
      <c r="B63" s="1"/>
      <c r="C63" s="1"/>
      <c r="D63" s="1"/>
      <c r="I63" s="10"/>
      <c r="J63" s="10"/>
      <c r="K63" s="10"/>
      <c r="L63" s="10"/>
      <c r="M63" s="10"/>
      <c r="N63" s="10"/>
      <c r="O63" s="10"/>
      <c r="P63" s="10"/>
    </row>
    <row r="64" spans="2:16" ht="13.15" x14ac:dyDescent="0.4">
      <c r="B64" s="1"/>
      <c r="C64" s="1"/>
      <c r="D64" s="1"/>
      <c r="I64" s="10"/>
      <c r="J64" s="10"/>
      <c r="K64" s="10"/>
      <c r="L64" s="10"/>
      <c r="M64" s="10"/>
      <c r="N64" s="10"/>
      <c r="O64" s="10"/>
      <c r="P64" s="10"/>
    </row>
    <row r="65" spans="2:16" ht="13.15" x14ac:dyDescent="0.4">
      <c r="B65" s="1"/>
      <c r="C65" s="1"/>
      <c r="D65" s="1"/>
      <c r="I65" s="10"/>
      <c r="J65" s="10"/>
      <c r="K65" s="10"/>
      <c r="L65" s="10"/>
      <c r="M65" s="10"/>
      <c r="N65" s="10"/>
      <c r="O65" s="10"/>
      <c r="P65" s="10"/>
    </row>
    <row r="66" spans="2:16" ht="13.15" x14ac:dyDescent="0.4">
      <c r="B66" s="1"/>
      <c r="C66" s="1"/>
      <c r="D66" s="1"/>
      <c r="I66" s="10"/>
      <c r="J66" s="10"/>
      <c r="K66" s="10"/>
      <c r="L66" s="10"/>
      <c r="M66" s="10"/>
      <c r="N66" s="10"/>
      <c r="O66" s="10"/>
      <c r="P66" s="10"/>
    </row>
    <row r="67" spans="2:16" ht="13.15" x14ac:dyDescent="0.4">
      <c r="B67" s="1"/>
      <c r="C67" s="1"/>
      <c r="D67" s="1"/>
      <c r="I67" s="10"/>
      <c r="J67" s="10"/>
      <c r="K67" s="10"/>
      <c r="L67" s="10"/>
      <c r="M67" s="10"/>
      <c r="N67" s="10"/>
      <c r="O67" s="10"/>
      <c r="P67" s="10"/>
    </row>
    <row r="68" spans="2:16" ht="13.15" x14ac:dyDescent="0.4">
      <c r="B68" s="1"/>
      <c r="C68" s="1"/>
      <c r="D68" s="1"/>
    </row>
    <row r="69" spans="2:16" ht="13.15" x14ac:dyDescent="0.4">
      <c r="B69" s="1"/>
      <c r="C69" s="1"/>
      <c r="D69" s="1"/>
    </row>
    <row r="70" spans="2:16" ht="21.75" customHeight="1" x14ac:dyDescent="0.45">
      <c r="B70" s="12"/>
      <c r="C70" s="12"/>
      <c r="D70" s="12"/>
      <c r="E70" s="12"/>
      <c r="F70" s="12"/>
    </row>
  </sheetData>
  <phoneticPr fontId="9" type="noConversion"/>
  <pageMargins left="0.37" right="0.3" top="0.43" bottom="0.45" header="0.27" footer="0.51"/>
  <pageSetup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51"/>
  <sheetViews>
    <sheetView workbookViewId="0">
      <pane xSplit="4" ySplit="2" topLeftCell="H6" activePane="bottomRight" state="frozen"/>
      <selection pane="topRight" activeCell="D1" sqref="D1"/>
      <selection pane="bottomLeft" activeCell="A3" sqref="A3"/>
      <selection pane="bottomRight" activeCell="L21" sqref="L21"/>
    </sheetView>
  </sheetViews>
  <sheetFormatPr defaultRowHeight="12.75" x14ac:dyDescent="0.35"/>
  <cols>
    <col min="1" max="1" width="4" customWidth="1"/>
    <col min="2" max="2" width="4.265625" customWidth="1"/>
    <col min="3" max="3" width="5.86328125" customWidth="1"/>
    <col min="4" max="4" width="10.59765625" bestFit="1" customWidth="1"/>
    <col min="5" max="5" width="8.59765625" customWidth="1"/>
    <col min="6" max="6" width="13.265625" customWidth="1"/>
    <col min="7" max="7" width="7.265625" customWidth="1"/>
    <col min="8" max="8" width="17.265625" customWidth="1"/>
    <col min="9" max="9" width="15.3984375" customWidth="1"/>
    <col min="10" max="10" width="16.53125" customWidth="1"/>
    <col min="11" max="11" width="11.33203125" customWidth="1"/>
    <col min="12" max="12" width="15.86328125" customWidth="1"/>
    <col min="13" max="13" width="11.3984375" customWidth="1"/>
    <col min="18" max="18" width="18.3984375" customWidth="1"/>
  </cols>
  <sheetData>
    <row r="2" spans="1:19" x14ac:dyDescent="0.35">
      <c r="A2" t="s">
        <v>89</v>
      </c>
      <c r="B2" t="s">
        <v>5</v>
      </c>
      <c r="C2" t="s">
        <v>128</v>
      </c>
      <c r="D2" t="s">
        <v>9</v>
      </c>
      <c r="E2" t="s">
        <v>91</v>
      </c>
      <c r="F2" t="s">
        <v>10</v>
      </c>
      <c r="G2" t="s">
        <v>11</v>
      </c>
      <c r="H2" s="5" t="s">
        <v>12</v>
      </c>
      <c r="I2" t="s">
        <v>23</v>
      </c>
      <c r="J2" t="s">
        <v>77</v>
      </c>
      <c r="K2" t="s">
        <v>2</v>
      </c>
      <c r="L2" t="s">
        <v>13</v>
      </c>
      <c r="M2" t="s">
        <v>14</v>
      </c>
      <c r="N2" t="s">
        <v>4</v>
      </c>
      <c r="O2" t="s">
        <v>15</v>
      </c>
      <c r="P2" t="s">
        <v>16</v>
      </c>
      <c r="Q2" t="s">
        <v>18</v>
      </c>
      <c r="R2" t="s">
        <v>17</v>
      </c>
      <c r="S2" t="s">
        <v>97</v>
      </c>
    </row>
    <row r="3" spans="1:19" x14ac:dyDescent="0.35">
      <c r="B3">
        <v>1</v>
      </c>
      <c r="D3" t="s">
        <v>30</v>
      </c>
      <c r="E3">
        <v>1</v>
      </c>
      <c r="F3" t="s">
        <v>59</v>
      </c>
      <c r="G3">
        <v>150</v>
      </c>
      <c r="H3" s="5">
        <v>36625</v>
      </c>
      <c r="I3" s="5">
        <v>36441</v>
      </c>
      <c r="J3" t="s">
        <v>78</v>
      </c>
      <c r="K3">
        <v>100</v>
      </c>
      <c r="L3" s="5">
        <v>36473</v>
      </c>
      <c r="M3" t="s">
        <v>85</v>
      </c>
      <c r="S3">
        <v>250</v>
      </c>
    </row>
    <row r="4" spans="1:19" x14ac:dyDescent="0.35">
      <c r="B4">
        <v>2</v>
      </c>
      <c r="D4" t="s">
        <v>53</v>
      </c>
      <c r="G4">
        <v>175</v>
      </c>
      <c r="H4" s="5"/>
      <c r="I4" s="5"/>
      <c r="J4" t="s">
        <v>78</v>
      </c>
      <c r="K4">
        <v>110</v>
      </c>
      <c r="L4" s="5">
        <v>36479</v>
      </c>
      <c r="O4" s="5">
        <v>36371</v>
      </c>
      <c r="P4" s="5">
        <v>36370</v>
      </c>
      <c r="S4">
        <v>225.12</v>
      </c>
    </row>
    <row r="5" spans="1:19" x14ac:dyDescent="0.35">
      <c r="B5">
        <v>3</v>
      </c>
      <c r="D5" t="s">
        <v>31</v>
      </c>
      <c r="E5">
        <v>4</v>
      </c>
      <c r="F5" t="s">
        <v>66</v>
      </c>
      <c r="G5">
        <v>150</v>
      </c>
      <c r="H5" s="5">
        <v>36637</v>
      </c>
      <c r="I5" s="5">
        <v>36454</v>
      </c>
      <c r="J5" t="s">
        <v>78</v>
      </c>
      <c r="K5">
        <v>110</v>
      </c>
      <c r="L5" s="5">
        <v>36473</v>
      </c>
      <c r="O5" s="5">
        <v>36355</v>
      </c>
      <c r="P5" s="5">
        <v>36353</v>
      </c>
      <c r="S5">
        <v>746.5</v>
      </c>
    </row>
    <row r="6" spans="1:19" x14ac:dyDescent="0.35">
      <c r="A6" t="s">
        <v>88</v>
      </c>
      <c r="B6">
        <v>4</v>
      </c>
      <c r="D6" t="s">
        <v>32</v>
      </c>
      <c r="E6">
        <v>1</v>
      </c>
      <c r="F6" t="s">
        <v>61</v>
      </c>
      <c r="G6">
        <v>100</v>
      </c>
      <c r="H6" t="s">
        <v>76</v>
      </c>
      <c r="I6" s="5">
        <v>33178</v>
      </c>
      <c r="J6" t="s">
        <v>79</v>
      </c>
      <c r="K6">
        <v>330</v>
      </c>
      <c r="L6" s="5">
        <v>36473</v>
      </c>
      <c r="M6" s="2"/>
    </row>
    <row r="7" spans="1:19" x14ac:dyDescent="0.35">
      <c r="B7">
        <v>5</v>
      </c>
      <c r="D7" t="s">
        <v>100</v>
      </c>
      <c r="E7">
        <v>1</v>
      </c>
      <c r="F7" t="s">
        <v>101</v>
      </c>
      <c r="G7">
        <v>175</v>
      </c>
      <c r="H7" s="5">
        <v>36753</v>
      </c>
      <c r="I7" s="5">
        <v>36571</v>
      </c>
      <c r="J7" t="s">
        <v>82</v>
      </c>
      <c r="K7">
        <v>100</v>
      </c>
      <c r="L7" s="5">
        <v>36525</v>
      </c>
      <c r="Q7" s="5">
        <v>36515</v>
      </c>
      <c r="S7">
        <v>16</v>
      </c>
    </row>
    <row r="8" spans="1:19" x14ac:dyDescent="0.35">
      <c r="B8">
        <v>6</v>
      </c>
      <c r="D8" t="s">
        <v>33</v>
      </c>
      <c r="E8">
        <v>5</v>
      </c>
      <c r="F8" t="s">
        <v>62</v>
      </c>
      <c r="G8">
        <v>0</v>
      </c>
      <c r="H8" t="s">
        <v>76</v>
      </c>
      <c r="I8" s="5">
        <v>35509</v>
      </c>
      <c r="J8" t="s">
        <v>80</v>
      </c>
      <c r="K8">
        <v>220</v>
      </c>
      <c r="L8" s="5">
        <v>36839</v>
      </c>
    </row>
    <row r="9" spans="1:19" x14ac:dyDescent="0.35">
      <c r="B9">
        <v>7</v>
      </c>
      <c r="D9" t="s">
        <v>63</v>
      </c>
      <c r="E9">
        <v>1</v>
      </c>
      <c r="F9" t="s">
        <v>6</v>
      </c>
      <c r="G9">
        <v>175</v>
      </c>
      <c r="I9" s="5">
        <v>36132</v>
      </c>
      <c r="J9" t="s">
        <v>84</v>
      </c>
      <c r="K9">
        <v>110</v>
      </c>
      <c r="L9" s="5">
        <v>36845</v>
      </c>
    </row>
    <row r="10" spans="1:19" x14ac:dyDescent="0.35">
      <c r="B10">
        <v>8</v>
      </c>
      <c r="D10" t="s">
        <v>34</v>
      </c>
      <c r="E10">
        <v>4</v>
      </c>
      <c r="F10" t="s">
        <v>64</v>
      </c>
      <c r="G10">
        <v>200</v>
      </c>
      <c r="H10" t="s">
        <v>76</v>
      </c>
      <c r="I10" s="5">
        <v>36301</v>
      </c>
      <c r="J10" t="s">
        <v>81</v>
      </c>
      <c r="K10">
        <v>480</v>
      </c>
      <c r="L10" s="5">
        <v>36479</v>
      </c>
    </row>
    <row r="11" spans="1:19" x14ac:dyDescent="0.35">
      <c r="A11" t="s">
        <v>88</v>
      </c>
      <c r="B11">
        <v>9</v>
      </c>
      <c r="D11" t="s">
        <v>53</v>
      </c>
      <c r="G11">
        <v>175</v>
      </c>
      <c r="H11" s="5"/>
      <c r="I11" s="5"/>
      <c r="J11" t="s">
        <v>82</v>
      </c>
      <c r="K11">
        <v>100</v>
      </c>
      <c r="L11" s="5">
        <v>36563</v>
      </c>
      <c r="O11" s="5">
        <v>36459</v>
      </c>
      <c r="P11" s="5">
        <v>36459</v>
      </c>
      <c r="Q11" s="5">
        <v>36459</v>
      </c>
      <c r="S11" s="7">
        <v>218.38</v>
      </c>
    </row>
    <row r="12" spans="1:19" x14ac:dyDescent="0.35">
      <c r="B12">
        <v>10</v>
      </c>
      <c r="D12" t="s">
        <v>35</v>
      </c>
      <c r="E12">
        <v>2</v>
      </c>
      <c r="F12" t="s">
        <v>104</v>
      </c>
      <c r="G12">
        <v>50</v>
      </c>
      <c r="H12" t="s">
        <v>76</v>
      </c>
      <c r="I12" s="5">
        <v>34495</v>
      </c>
      <c r="J12" t="s">
        <v>82</v>
      </c>
      <c r="K12">
        <v>110</v>
      </c>
    </row>
    <row r="13" spans="1:19" x14ac:dyDescent="0.35">
      <c r="B13">
        <v>11</v>
      </c>
      <c r="D13" t="s">
        <v>36</v>
      </c>
      <c r="E13">
        <v>2</v>
      </c>
      <c r="F13" t="s">
        <v>65</v>
      </c>
      <c r="G13">
        <v>150</v>
      </c>
      <c r="H13" s="5">
        <v>36631</v>
      </c>
      <c r="I13" s="5">
        <v>36448</v>
      </c>
      <c r="J13" t="s">
        <v>82</v>
      </c>
      <c r="K13">
        <v>100</v>
      </c>
      <c r="L13" s="5">
        <v>36839</v>
      </c>
      <c r="Q13" s="5">
        <v>36446</v>
      </c>
      <c r="S13">
        <v>79</v>
      </c>
    </row>
    <row r="14" spans="1:19" x14ac:dyDescent="0.35">
      <c r="B14">
        <v>12</v>
      </c>
      <c r="D14" t="s">
        <v>37</v>
      </c>
      <c r="E14">
        <v>1</v>
      </c>
      <c r="F14" t="s">
        <v>59</v>
      </c>
      <c r="G14">
        <v>75</v>
      </c>
      <c r="H14" s="5">
        <v>36687</v>
      </c>
      <c r="I14" s="5">
        <v>36504</v>
      </c>
      <c r="J14" t="s">
        <v>82</v>
      </c>
      <c r="K14">
        <v>100</v>
      </c>
      <c r="L14" s="5">
        <v>36522</v>
      </c>
      <c r="M14" t="s">
        <v>85</v>
      </c>
      <c r="Q14" s="5">
        <v>36494</v>
      </c>
      <c r="S14">
        <v>282</v>
      </c>
    </row>
    <row r="15" spans="1:19" x14ac:dyDescent="0.35">
      <c r="A15" t="s">
        <v>88</v>
      </c>
      <c r="B15">
        <v>13</v>
      </c>
      <c r="D15" t="s">
        <v>53</v>
      </c>
      <c r="G15">
        <v>250</v>
      </c>
      <c r="H15" s="5"/>
      <c r="I15" s="5"/>
      <c r="J15" t="s">
        <v>81</v>
      </c>
      <c r="K15">
        <v>480</v>
      </c>
      <c r="L15" s="5">
        <v>36522</v>
      </c>
      <c r="O15" s="5">
        <v>36433</v>
      </c>
      <c r="P15" s="5">
        <v>36433</v>
      </c>
      <c r="Q15" s="5">
        <v>36433</v>
      </c>
    </row>
    <row r="16" spans="1:19" x14ac:dyDescent="0.35">
      <c r="B16">
        <v>14</v>
      </c>
      <c r="D16" t="s">
        <v>33</v>
      </c>
      <c r="E16">
        <v>1</v>
      </c>
      <c r="F16" t="s">
        <v>59</v>
      </c>
      <c r="G16">
        <v>0</v>
      </c>
      <c r="H16" t="s">
        <v>76</v>
      </c>
      <c r="I16" s="5">
        <v>35627</v>
      </c>
      <c r="J16" t="s">
        <v>82</v>
      </c>
      <c r="K16">
        <v>95</v>
      </c>
      <c r="L16" s="5">
        <v>36522</v>
      </c>
    </row>
    <row r="17" spans="1:19" x14ac:dyDescent="0.35">
      <c r="B17">
        <v>15</v>
      </c>
      <c r="D17" t="s">
        <v>38</v>
      </c>
      <c r="E17">
        <v>2</v>
      </c>
      <c r="F17" t="s">
        <v>75</v>
      </c>
      <c r="G17">
        <v>200</v>
      </c>
      <c r="H17" s="5" t="s">
        <v>76</v>
      </c>
      <c r="I17" t="s">
        <v>86</v>
      </c>
      <c r="J17" t="s">
        <v>83</v>
      </c>
      <c r="K17">
        <v>190</v>
      </c>
      <c r="L17" s="5">
        <v>36522</v>
      </c>
      <c r="M17" t="s">
        <v>92</v>
      </c>
      <c r="S17">
        <v>282</v>
      </c>
    </row>
    <row r="18" spans="1:19" x14ac:dyDescent="0.35">
      <c r="A18" t="s">
        <v>88</v>
      </c>
      <c r="B18">
        <v>16</v>
      </c>
      <c r="D18" t="s">
        <v>99</v>
      </c>
      <c r="E18">
        <v>1</v>
      </c>
      <c r="F18" t="s">
        <v>59</v>
      </c>
      <c r="G18">
        <v>175</v>
      </c>
      <c r="H18" s="5">
        <v>36756</v>
      </c>
      <c r="I18" s="5">
        <v>36574</v>
      </c>
      <c r="J18" t="s">
        <v>82</v>
      </c>
      <c r="K18">
        <v>100</v>
      </c>
      <c r="L18" s="5">
        <v>36571</v>
      </c>
      <c r="O18" s="5">
        <v>36570</v>
      </c>
      <c r="P18" s="5">
        <v>36572</v>
      </c>
      <c r="S18">
        <v>206.39</v>
      </c>
    </row>
    <row r="19" spans="1:19" x14ac:dyDescent="0.35">
      <c r="A19" t="s">
        <v>88</v>
      </c>
      <c r="B19">
        <v>17</v>
      </c>
      <c r="D19" t="s">
        <v>102</v>
      </c>
      <c r="E19">
        <v>2</v>
      </c>
      <c r="F19" t="s">
        <v>96</v>
      </c>
      <c r="G19">
        <v>175</v>
      </c>
      <c r="H19" s="5">
        <v>36756</v>
      </c>
      <c r="I19" s="5">
        <v>36574</v>
      </c>
      <c r="J19" t="s">
        <v>82</v>
      </c>
      <c r="K19">
        <v>100</v>
      </c>
      <c r="L19" s="5">
        <v>36573</v>
      </c>
      <c r="O19" s="5"/>
    </row>
    <row r="20" spans="1:19" x14ac:dyDescent="0.35">
      <c r="A20" t="s">
        <v>88</v>
      </c>
      <c r="B20">
        <v>18</v>
      </c>
      <c r="D20" t="s">
        <v>40</v>
      </c>
      <c r="E20">
        <v>2</v>
      </c>
      <c r="F20" t="s">
        <v>67</v>
      </c>
      <c r="G20">
        <v>150</v>
      </c>
      <c r="H20" s="5" t="s">
        <v>76</v>
      </c>
      <c r="I20" s="5">
        <v>36344</v>
      </c>
      <c r="J20" t="s">
        <v>82</v>
      </c>
      <c r="K20">
        <v>100</v>
      </c>
    </row>
    <row r="21" spans="1:19" x14ac:dyDescent="0.35">
      <c r="A21" t="s">
        <v>88</v>
      </c>
      <c r="B21">
        <v>19</v>
      </c>
      <c r="D21" t="s">
        <v>53</v>
      </c>
      <c r="G21">
        <v>250</v>
      </c>
      <c r="I21" s="5"/>
      <c r="J21" t="s">
        <v>81</v>
      </c>
      <c r="K21">
        <v>460</v>
      </c>
      <c r="L21" s="5">
        <v>36522</v>
      </c>
      <c r="O21" t="s">
        <v>108</v>
      </c>
      <c r="S21">
        <v>125.72</v>
      </c>
    </row>
    <row r="22" spans="1:19" x14ac:dyDescent="0.35">
      <c r="B22">
        <v>20</v>
      </c>
      <c r="D22" t="s">
        <v>41</v>
      </c>
      <c r="E22">
        <v>2</v>
      </c>
      <c r="F22" t="s">
        <v>59</v>
      </c>
      <c r="G22">
        <v>150</v>
      </c>
      <c r="H22" t="s">
        <v>76</v>
      </c>
      <c r="I22" s="5">
        <v>35903</v>
      </c>
      <c r="J22" t="s">
        <v>82</v>
      </c>
      <c r="K22">
        <v>105</v>
      </c>
      <c r="L22" s="5">
        <v>36522</v>
      </c>
    </row>
    <row r="23" spans="1:19" x14ac:dyDescent="0.35">
      <c r="A23" t="s">
        <v>88</v>
      </c>
      <c r="B23">
        <v>21</v>
      </c>
      <c r="D23" t="s">
        <v>42</v>
      </c>
      <c r="E23">
        <v>3</v>
      </c>
      <c r="F23" t="s">
        <v>68</v>
      </c>
      <c r="G23">
        <v>150</v>
      </c>
      <c r="H23" t="s">
        <v>76</v>
      </c>
      <c r="I23" s="5">
        <v>36130</v>
      </c>
      <c r="J23" t="s">
        <v>82</v>
      </c>
      <c r="K23">
        <v>105</v>
      </c>
      <c r="L23" s="5">
        <v>36522</v>
      </c>
    </row>
    <row r="24" spans="1:19" x14ac:dyDescent="0.35">
      <c r="A24" t="s">
        <v>88</v>
      </c>
      <c r="B24">
        <v>22</v>
      </c>
      <c r="D24" t="s">
        <v>105</v>
      </c>
      <c r="E24">
        <v>4</v>
      </c>
      <c r="F24" t="s">
        <v>107</v>
      </c>
      <c r="G24">
        <v>175</v>
      </c>
      <c r="H24" s="5">
        <v>36816</v>
      </c>
      <c r="I24" s="5">
        <v>36602</v>
      </c>
      <c r="J24" t="s">
        <v>82</v>
      </c>
      <c r="K24">
        <v>100</v>
      </c>
      <c r="L24" s="5">
        <v>36593</v>
      </c>
      <c r="O24" s="5">
        <v>36593</v>
      </c>
      <c r="S24">
        <v>62.82</v>
      </c>
    </row>
    <row r="25" spans="1:19" x14ac:dyDescent="0.35">
      <c r="A25" t="s">
        <v>88</v>
      </c>
      <c r="B25">
        <v>23</v>
      </c>
      <c r="D25" t="s">
        <v>95</v>
      </c>
      <c r="E25">
        <v>3</v>
      </c>
      <c r="F25" t="s">
        <v>59</v>
      </c>
      <c r="G25">
        <v>175</v>
      </c>
      <c r="H25" s="5">
        <v>36731</v>
      </c>
      <c r="I25" s="5">
        <v>36549</v>
      </c>
      <c r="J25" t="s">
        <v>82</v>
      </c>
      <c r="K25">
        <v>100</v>
      </c>
      <c r="L25" s="5">
        <v>36522</v>
      </c>
      <c r="O25" s="5">
        <v>36481</v>
      </c>
      <c r="P25" s="5">
        <v>36481</v>
      </c>
      <c r="Q25" s="5">
        <v>36481</v>
      </c>
      <c r="S25" s="7">
        <v>795.98</v>
      </c>
    </row>
    <row r="26" spans="1:19" x14ac:dyDescent="0.35">
      <c r="A26" t="s">
        <v>88</v>
      </c>
      <c r="B26">
        <v>24</v>
      </c>
      <c r="D26" t="s">
        <v>69</v>
      </c>
      <c r="E26">
        <v>1</v>
      </c>
      <c r="F26" t="s">
        <v>7</v>
      </c>
      <c r="G26">
        <v>200</v>
      </c>
      <c r="I26" s="5">
        <v>35799</v>
      </c>
      <c r="J26" t="s">
        <v>84</v>
      </c>
      <c r="K26">
        <v>120</v>
      </c>
      <c r="L26" s="5">
        <v>36522</v>
      </c>
    </row>
    <row r="27" spans="1:19" x14ac:dyDescent="0.35">
      <c r="B27">
        <v>25</v>
      </c>
      <c r="D27" t="s">
        <v>93</v>
      </c>
      <c r="E27">
        <v>2</v>
      </c>
      <c r="F27" t="s">
        <v>94</v>
      </c>
      <c r="G27">
        <v>175</v>
      </c>
      <c r="H27" s="5">
        <v>36728</v>
      </c>
      <c r="I27" s="5">
        <v>36546</v>
      </c>
      <c r="J27" t="s">
        <v>82</v>
      </c>
      <c r="K27">
        <v>100</v>
      </c>
      <c r="L27" s="5">
        <v>36522</v>
      </c>
      <c r="O27" s="5">
        <v>36532</v>
      </c>
      <c r="P27" s="5">
        <v>36532</v>
      </c>
      <c r="Q27" s="5">
        <v>36532</v>
      </c>
      <c r="S27" s="7">
        <v>302.10000000000002</v>
      </c>
    </row>
    <row r="28" spans="1:19" x14ac:dyDescent="0.35">
      <c r="A28" t="s">
        <v>88</v>
      </c>
      <c r="B28">
        <v>26</v>
      </c>
      <c r="D28" t="s">
        <v>43</v>
      </c>
      <c r="E28">
        <v>4</v>
      </c>
      <c r="F28" t="s">
        <v>70</v>
      </c>
      <c r="G28">
        <v>200</v>
      </c>
      <c r="H28" t="s">
        <v>76</v>
      </c>
      <c r="I28" s="5">
        <v>36266</v>
      </c>
      <c r="J28" t="s">
        <v>82</v>
      </c>
      <c r="K28">
        <v>115</v>
      </c>
      <c r="Q28" t="s">
        <v>8</v>
      </c>
    </row>
    <row r="29" spans="1:19" x14ac:dyDescent="0.35">
      <c r="A29" t="s">
        <v>88</v>
      </c>
      <c r="B29">
        <v>27</v>
      </c>
      <c r="D29" t="s">
        <v>53</v>
      </c>
      <c r="G29">
        <v>250</v>
      </c>
      <c r="I29" s="5"/>
      <c r="J29" t="s">
        <v>82</v>
      </c>
      <c r="K29">
        <v>125</v>
      </c>
      <c r="N29" s="5">
        <v>36605</v>
      </c>
      <c r="O29" s="5">
        <v>36607</v>
      </c>
      <c r="P29" s="5">
        <v>36601</v>
      </c>
      <c r="Q29" s="5">
        <v>36599</v>
      </c>
      <c r="S29" s="8">
        <v>1023.15</v>
      </c>
    </row>
    <row r="30" spans="1:19" x14ac:dyDescent="0.35">
      <c r="A30" t="s">
        <v>88</v>
      </c>
      <c r="B30">
        <v>28</v>
      </c>
      <c r="D30" t="s">
        <v>44</v>
      </c>
      <c r="E30">
        <v>3</v>
      </c>
      <c r="F30" t="s">
        <v>59</v>
      </c>
      <c r="G30">
        <v>200</v>
      </c>
      <c r="H30" s="5">
        <v>36651</v>
      </c>
      <c r="I30" s="5">
        <v>36469</v>
      </c>
      <c r="J30" t="s">
        <v>82</v>
      </c>
      <c r="K30">
        <v>115</v>
      </c>
    </row>
    <row r="31" spans="1:19" x14ac:dyDescent="0.35">
      <c r="A31" t="s">
        <v>88</v>
      </c>
      <c r="B31">
        <v>29</v>
      </c>
      <c r="D31" t="s">
        <v>45</v>
      </c>
      <c r="E31">
        <v>3</v>
      </c>
      <c r="F31" t="s">
        <v>59</v>
      </c>
      <c r="G31">
        <v>200</v>
      </c>
      <c r="H31" t="s">
        <v>76</v>
      </c>
      <c r="I31" s="5">
        <v>36193</v>
      </c>
      <c r="J31" t="s">
        <v>82</v>
      </c>
      <c r="K31">
        <v>115</v>
      </c>
      <c r="M31" t="s">
        <v>85</v>
      </c>
      <c r="S31">
        <v>250</v>
      </c>
    </row>
    <row r="32" spans="1:19" x14ac:dyDescent="0.35">
      <c r="B32">
        <v>30</v>
      </c>
      <c r="D32" t="s">
        <v>46</v>
      </c>
      <c r="E32">
        <v>1</v>
      </c>
      <c r="F32" t="s">
        <v>59</v>
      </c>
      <c r="G32">
        <v>150</v>
      </c>
      <c r="H32" t="s">
        <v>76</v>
      </c>
      <c r="I32" s="5">
        <v>35817</v>
      </c>
      <c r="J32" t="s">
        <v>81</v>
      </c>
      <c r="K32">
        <v>400</v>
      </c>
      <c r="M32" s="2"/>
    </row>
    <row r="33" spans="1:19" x14ac:dyDescent="0.35">
      <c r="A33" t="s">
        <v>88</v>
      </c>
      <c r="B33">
        <v>31</v>
      </c>
      <c r="D33" t="s">
        <v>47</v>
      </c>
      <c r="E33">
        <v>1</v>
      </c>
      <c r="F33" t="s">
        <v>59</v>
      </c>
      <c r="G33">
        <v>150</v>
      </c>
      <c r="H33" s="5">
        <v>36609</v>
      </c>
      <c r="I33" s="5">
        <v>36427</v>
      </c>
      <c r="J33" t="s">
        <v>81</v>
      </c>
      <c r="K33">
        <v>420</v>
      </c>
    </row>
    <row r="34" spans="1:19" x14ac:dyDescent="0.35">
      <c r="B34">
        <v>32</v>
      </c>
      <c r="D34" t="s">
        <v>48</v>
      </c>
      <c r="E34">
        <v>2</v>
      </c>
      <c r="F34" t="s">
        <v>59</v>
      </c>
      <c r="G34">
        <v>150</v>
      </c>
      <c r="H34" t="s">
        <v>76</v>
      </c>
      <c r="I34" s="5">
        <v>36091</v>
      </c>
      <c r="J34" t="s">
        <v>82</v>
      </c>
      <c r="K34">
        <v>100</v>
      </c>
    </row>
    <row r="35" spans="1:19" x14ac:dyDescent="0.35">
      <c r="A35" t="s">
        <v>88</v>
      </c>
      <c r="B35">
        <v>33</v>
      </c>
      <c r="D35" t="s">
        <v>106</v>
      </c>
      <c r="E35">
        <v>2</v>
      </c>
      <c r="F35" t="s">
        <v>66</v>
      </c>
      <c r="G35">
        <v>150</v>
      </c>
      <c r="H35" s="5">
        <v>36612</v>
      </c>
      <c r="I35" s="5">
        <v>36430</v>
      </c>
      <c r="J35" t="s">
        <v>81</v>
      </c>
      <c r="K35">
        <v>420</v>
      </c>
    </row>
    <row r="36" spans="1:19" x14ac:dyDescent="0.35">
      <c r="B36">
        <v>34</v>
      </c>
      <c r="D36" t="s">
        <v>49</v>
      </c>
      <c r="E36" t="s">
        <v>8</v>
      </c>
      <c r="F36" t="s">
        <v>59</v>
      </c>
      <c r="G36">
        <v>50</v>
      </c>
      <c r="H36" t="s">
        <v>76</v>
      </c>
      <c r="I36" s="5">
        <v>33277</v>
      </c>
      <c r="J36" t="s">
        <v>82</v>
      </c>
      <c r="K36">
        <v>110</v>
      </c>
      <c r="L36" s="5">
        <v>36522</v>
      </c>
    </row>
    <row r="37" spans="1:19" x14ac:dyDescent="0.35">
      <c r="B37">
        <v>35</v>
      </c>
      <c r="D37" t="s">
        <v>50</v>
      </c>
      <c r="E37">
        <v>5</v>
      </c>
      <c r="F37" t="s">
        <v>90</v>
      </c>
      <c r="G37">
        <v>200</v>
      </c>
      <c r="H37" s="5" t="s">
        <v>76</v>
      </c>
      <c r="I37" s="5">
        <v>36119</v>
      </c>
      <c r="J37" t="s">
        <v>82</v>
      </c>
      <c r="K37">
        <v>110</v>
      </c>
      <c r="M37" s="2" t="s">
        <v>85</v>
      </c>
      <c r="S37">
        <v>250</v>
      </c>
    </row>
    <row r="38" spans="1:19" x14ac:dyDescent="0.35">
      <c r="A38" t="s">
        <v>88</v>
      </c>
      <c r="B38">
        <v>36</v>
      </c>
      <c r="D38" t="s">
        <v>51</v>
      </c>
      <c r="E38">
        <v>3</v>
      </c>
      <c r="F38" t="s">
        <v>71</v>
      </c>
      <c r="G38">
        <v>250</v>
      </c>
      <c r="H38" s="5">
        <v>36612</v>
      </c>
      <c r="I38" s="5">
        <v>36430</v>
      </c>
      <c r="J38" t="s">
        <v>82</v>
      </c>
      <c r="K38">
        <v>125</v>
      </c>
      <c r="L38" s="5">
        <v>36488</v>
      </c>
      <c r="N38" s="5">
        <v>36462</v>
      </c>
      <c r="S38">
        <v>560</v>
      </c>
    </row>
    <row r="39" spans="1:19" x14ac:dyDescent="0.35">
      <c r="A39" t="s">
        <v>88</v>
      </c>
      <c r="B39">
        <v>37</v>
      </c>
      <c r="D39" t="s">
        <v>52</v>
      </c>
      <c r="E39">
        <v>4</v>
      </c>
      <c r="F39" t="s">
        <v>59</v>
      </c>
      <c r="G39">
        <v>200</v>
      </c>
      <c r="H39" s="5" t="s">
        <v>76</v>
      </c>
      <c r="I39" s="5">
        <v>36371</v>
      </c>
      <c r="J39" t="s">
        <v>82</v>
      </c>
      <c r="K39">
        <v>115</v>
      </c>
    </row>
    <row r="40" spans="1:19" x14ac:dyDescent="0.35">
      <c r="A40" t="s">
        <v>88</v>
      </c>
      <c r="B40">
        <v>38</v>
      </c>
      <c r="D40" t="s">
        <v>39</v>
      </c>
      <c r="E40">
        <v>3</v>
      </c>
      <c r="F40" t="s">
        <v>66</v>
      </c>
      <c r="G40">
        <v>200</v>
      </c>
      <c r="H40" t="s">
        <v>76</v>
      </c>
      <c r="I40" s="5">
        <v>36567</v>
      </c>
      <c r="J40" t="s">
        <v>82</v>
      </c>
      <c r="K40">
        <v>130</v>
      </c>
      <c r="L40" s="5">
        <v>36567</v>
      </c>
      <c r="M40" s="5" t="s">
        <v>103</v>
      </c>
      <c r="N40" s="5"/>
      <c r="O40" s="5">
        <v>36558</v>
      </c>
      <c r="P40" s="5">
        <v>36552</v>
      </c>
      <c r="Q40" s="5">
        <v>36566</v>
      </c>
      <c r="R40" t="s">
        <v>98</v>
      </c>
      <c r="S40" s="7">
        <v>520</v>
      </c>
    </row>
    <row r="41" spans="1:19" x14ac:dyDescent="0.35">
      <c r="B41">
        <v>39</v>
      </c>
      <c r="D41" t="s">
        <v>54</v>
      </c>
      <c r="E41">
        <v>3</v>
      </c>
      <c r="F41" t="s">
        <v>60</v>
      </c>
      <c r="G41">
        <v>75</v>
      </c>
      <c r="H41" s="5">
        <v>36684</v>
      </c>
      <c r="I41" s="5">
        <v>36501</v>
      </c>
      <c r="J41" t="s">
        <v>82</v>
      </c>
      <c r="K41">
        <v>105</v>
      </c>
      <c r="L41" s="5">
        <v>36501</v>
      </c>
      <c r="N41" s="5">
        <v>36600</v>
      </c>
      <c r="S41">
        <v>602.33000000000004</v>
      </c>
    </row>
    <row r="42" spans="1:19" x14ac:dyDescent="0.35">
      <c r="A42" t="s">
        <v>88</v>
      </c>
      <c r="B42">
        <v>40</v>
      </c>
      <c r="D42" t="s">
        <v>56</v>
      </c>
      <c r="E42">
        <v>4</v>
      </c>
      <c r="F42" t="s">
        <v>72</v>
      </c>
      <c r="G42">
        <v>200</v>
      </c>
      <c r="H42" s="5">
        <v>36621</v>
      </c>
      <c r="I42" s="5">
        <v>36438</v>
      </c>
      <c r="J42" t="s">
        <v>82</v>
      </c>
      <c r="K42">
        <v>130</v>
      </c>
      <c r="Q42" s="5">
        <v>36433</v>
      </c>
    </row>
    <row r="43" spans="1:19" x14ac:dyDescent="0.35">
      <c r="A43" t="s">
        <v>88</v>
      </c>
      <c r="B43">
        <v>41</v>
      </c>
      <c r="D43" t="s">
        <v>55</v>
      </c>
      <c r="E43">
        <v>2</v>
      </c>
      <c r="F43" t="s">
        <v>73</v>
      </c>
      <c r="G43">
        <v>400</v>
      </c>
      <c r="H43" s="5">
        <v>36700</v>
      </c>
      <c r="I43" s="5">
        <v>36498</v>
      </c>
      <c r="J43" t="s">
        <v>81</v>
      </c>
      <c r="K43">
        <v>550</v>
      </c>
      <c r="L43" s="5">
        <v>36522</v>
      </c>
      <c r="N43" s="5">
        <v>36523</v>
      </c>
      <c r="O43" s="5">
        <v>36509</v>
      </c>
      <c r="P43" s="5">
        <v>36509</v>
      </c>
      <c r="Q43" s="5">
        <v>36509</v>
      </c>
      <c r="S43" s="7">
        <v>1770.98</v>
      </c>
    </row>
    <row r="44" spans="1:19" x14ac:dyDescent="0.35">
      <c r="B44">
        <v>42</v>
      </c>
      <c r="D44" t="s">
        <v>57</v>
      </c>
      <c r="E44">
        <v>4</v>
      </c>
      <c r="F44" t="s">
        <v>73</v>
      </c>
      <c r="G44">
        <v>200</v>
      </c>
      <c r="H44" t="s">
        <v>76</v>
      </c>
      <c r="I44" s="5">
        <v>36042</v>
      </c>
      <c r="J44" t="s">
        <v>82</v>
      </c>
      <c r="K44">
        <v>120</v>
      </c>
    </row>
    <row r="45" spans="1:19" x14ac:dyDescent="0.35">
      <c r="A45" t="s">
        <v>88</v>
      </c>
      <c r="B45">
        <v>43</v>
      </c>
      <c r="D45" t="s">
        <v>58</v>
      </c>
      <c r="E45">
        <v>3</v>
      </c>
      <c r="F45" t="s">
        <v>59</v>
      </c>
      <c r="G45">
        <v>200</v>
      </c>
      <c r="H45" t="s">
        <v>76</v>
      </c>
      <c r="I45" s="5">
        <v>36196</v>
      </c>
      <c r="J45" t="s">
        <v>82</v>
      </c>
      <c r="K45">
        <v>120</v>
      </c>
      <c r="L45" s="5">
        <v>36522</v>
      </c>
    </row>
    <row r="46" spans="1:19" x14ac:dyDescent="0.35">
      <c r="B46">
        <v>44</v>
      </c>
      <c r="D46" t="s">
        <v>74</v>
      </c>
      <c r="E46">
        <v>5</v>
      </c>
      <c r="F46" t="s">
        <v>59</v>
      </c>
      <c r="G46">
        <v>200</v>
      </c>
      <c r="H46" t="s">
        <v>76</v>
      </c>
      <c r="I46" s="5">
        <v>35220</v>
      </c>
      <c r="J46" t="s">
        <v>83</v>
      </c>
      <c r="K46">
        <v>270</v>
      </c>
      <c r="L46" s="5">
        <v>36522</v>
      </c>
    </row>
    <row r="47" spans="1:19" x14ac:dyDescent="0.35">
      <c r="F47" t="s">
        <v>0</v>
      </c>
      <c r="G47">
        <f>SUM(G3:G46)</f>
        <v>7425</v>
      </c>
    </row>
    <row r="48" spans="1:19" x14ac:dyDescent="0.35">
      <c r="F48" t="s">
        <v>6</v>
      </c>
    </row>
    <row r="49" spans="6:6" x14ac:dyDescent="0.35">
      <c r="F49" t="s">
        <v>7</v>
      </c>
    </row>
    <row r="51" spans="6:6" x14ac:dyDescent="0.35">
      <c r="F51" t="s">
        <v>3</v>
      </c>
    </row>
  </sheetData>
  <phoneticPr fontId="9" type="noConversion"/>
  <pageMargins left="0.59" right="0.56000000000000005" top="0.37" bottom="0.43" header="0.37" footer="0.5"/>
  <pageSetup scale="7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54"/>
  <sheetViews>
    <sheetView topLeftCell="A31" workbookViewId="0">
      <selection activeCell="B49" sqref="B49"/>
    </sheetView>
  </sheetViews>
  <sheetFormatPr defaultRowHeight="12.75" x14ac:dyDescent="0.35"/>
  <sheetData>
    <row r="2" spans="1:5" x14ac:dyDescent="0.35">
      <c r="A2" t="s">
        <v>5</v>
      </c>
      <c r="B2" t="s">
        <v>22</v>
      </c>
      <c r="C2" t="s">
        <v>19</v>
      </c>
      <c r="D2" t="s">
        <v>21</v>
      </c>
      <c r="E2" t="s">
        <v>20</v>
      </c>
    </row>
    <row r="3" spans="1:5" x14ac:dyDescent="0.35">
      <c r="A3">
        <v>1</v>
      </c>
      <c r="C3">
        <v>100</v>
      </c>
    </row>
    <row r="4" spans="1:5" x14ac:dyDescent="0.35">
      <c r="A4">
        <v>2</v>
      </c>
      <c r="C4">
        <v>95</v>
      </c>
    </row>
    <row r="5" spans="1:5" x14ac:dyDescent="0.35">
      <c r="A5">
        <v>3</v>
      </c>
      <c r="C5">
        <v>110</v>
      </c>
    </row>
    <row r="6" spans="1:5" x14ac:dyDescent="0.35">
      <c r="A6">
        <v>4</v>
      </c>
      <c r="E6">
        <v>330</v>
      </c>
    </row>
    <row r="7" spans="1:5" x14ac:dyDescent="0.35">
      <c r="A7">
        <v>5</v>
      </c>
      <c r="C7">
        <v>100</v>
      </c>
    </row>
    <row r="8" spans="1:5" x14ac:dyDescent="0.35">
      <c r="A8">
        <v>6</v>
      </c>
      <c r="C8">
        <v>110</v>
      </c>
    </row>
    <row r="9" spans="1:5" x14ac:dyDescent="0.35">
      <c r="A9">
        <v>7</v>
      </c>
      <c r="C9" s="3" t="s">
        <v>28</v>
      </c>
    </row>
    <row r="10" spans="1:5" x14ac:dyDescent="0.35">
      <c r="A10">
        <v>8</v>
      </c>
      <c r="E10">
        <v>480</v>
      </c>
    </row>
    <row r="11" spans="1:5" x14ac:dyDescent="0.35">
      <c r="A11">
        <v>9</v>
      </c>
      <c r="C11">
        <v>100</v>
      </c>
    </row>
    <row r="12" spans="1:5" x14ac:dyDescent="0.35">
      <c r="A12">
        <v>10</v>
      </c>
      <c r="C12">
        <v>110</v>
      </c>
    </row>
    <row r="13" spans="1:5" x14ac:dyDescent="0.35">
      <c r="A13">
        <v>11</v>
      </c>
      <c r="C13">
        <v>100</v>
      </c>
    </row>
    <row r="14" spans="1:5" x14ac:dyDescent="0.35">
      <c r="A14">
        <v>12</v>
      </c>
      <c r="C14">
        <v>100</v>
      </c>
    </row>
    <row r="15" spans="1:5" x14ac:dyDescent="0.35">
      <c r="A15">
        <v>13</v>
      </c>
      <c r="E15">
        <v>480</v>
      </c>
    </row>
    <row r="16" spans="1:5" x14ac:dyDescent="0.35">
      <c r="A16">
        <v>14</v>
      </c>
      <c r="C16">
        <v>95</v>
      </c>
    </row>
    <row r="17" spans="1:5" x14ac:dyDescent="0.35">
      <c r="A17">
        <v>15</v>
      </c>
      <c r="D17">
        <v>190</v>
      </c>
    </row>
    <row r="18" spans="1:5" x14ac:dyDescent="0.35">
      <c r="A18">
        <v>16</v>
      </c>
      <c r="C18">
        <v>100</v>
      </c>
    </row>
    <row r="19" spans="1:5" x14ac:dyDescent="0.35">
      <c r="A19">
        <v>17</v>
      </c>
      <c r="C19">
        <v>100</v>
      </c>
    </row>
    <row r="20" spans="1:5" x14ac:dyDescent="0.35">
      <c r="A20">
        <v>18</v>
      </c>
      <c r="C20">
        <v>100</v>
      </c>
    </row>
    <row r="21" spans="1:5" x14ac:dyDescent="0.35">
      <c r="A21">
        <v>19</v>
      </c>
      <c r="C21">
        <v>100</v>
      </c>
    </row>
    <row r="22" spans="1:5" x14ac:dyDescent="0.35">
      <c r="A22">
        <v>20</v>
      </c>
      <c r="C22">
        <v>105</v>
      </c>
    </row>
    <row r="23" spans="1:5" x14ac:dyDescent="0.35">
      <c r="A23">
        <v>21</v>
      </c>
      <c r="C23">
        <v>105</v>
      </c>
    </row>
    <row r="24" spans="1:5" x14ac:dyDescent="0.35">
      <c r="A24">
        <v>22</v>
      </c>
      <c r="C24">
        <v>100</v>
      </c>
    </row>
    <row r="25" spans="1:5" x14ac:dyDescent="0.35">
      <c r="A25">
        <v>23</v>
      </c>
      <c r="C25">
        <v>100</v>
      </c>
    </row>
    <row r="26" spans="1:5" x14ac:dyDescent="0.35">
      <c r="A26">
        <v>24</v>
      </c>
      <c r="C26" s="3" t="s">
        <v>29</v>
      </c>
    </row>
    <row r="27" spans="1:5" x14ac:dyDescent="0.35">
      <c r="A27">
        <v>25</v>
      </c>
      <c r="C27">
        <v>100</v>
      </c>
    </row>
    <row r="28" spans="1:5" x14ac:dyDescent="0.35">
      <c r="A28">
        <v>26</v>
      </c>
      <c r="C28">
        <v>115</v>
      </c>
    </row>
    <row r="29" spans="1:5" x14ac:dyDescent="0.35">
      <c r="A29">
        <v>27</v>
      </c>
      <c r="C29">
        <v>115</v>
      </c>
    </row>
    <row r="30" spans="1:5" x14ac:dyDescent="0.35">
      <c r="A30">
        <v>28</v>
      </c>
      <c r="C30">
        <v>115</v>
      </c>
    </row>
    <row r="31" spans="1:5" x14ac:dyDescent="0.35">
      <c r="A31">
        <v>29</v>
      </c>
      <c r="C31">
        <v>115</v>
      </c>
    </row>
    <row r="32" spans="1:5" x14ac:dyDescent="0.35">
      <c r="A32">
        <v>30</v>
      </c>
      <c r="E32">
        <v>400</v>
      </c>
    </row>
    <row r="33" spans="1:5" x14ac:dyDescent="0.35">
      <c r="A33">
        <v>31</v>
      </c>
      <c r="E33">
        <v>420</v>
      </c>
    </row>
    <row r="34" spans="1:5" x14ac:dyDescent="0.35">
      <c r="A34">
        <v>32</v>
      </c>
      <c r="C34">
        <v>100</v>
      </c>
    </row>
    <row r="35" spans="1:5" x14ac:dyDescent="0.35">
      <c r="A35">
        <v>33</v>
      </c>
      <c r="E35">
        <v>420</v>
      </c>
    </row>
    <row r="36" spans="1:5" x14ac:dyDescent="0.35">
      <c r="A36">
        <v>34</v>
      </c>
      <c r="C36">
        <v>110</v>
      </c>
    </row>
    <row r="37" spans="1:5" x14ac:dyDescent="0.35">
      <c r="A37">
        <v>35</v>
      </c>
      <c r="C37">
        <v>110</v>
      </c>
    </row>
    <row r="38" spans="1:5" x14ac:dyDescent="0.35">
      <c r="A38">
        <v>36</v>
      </c>
      <c r="C38">
        <v>125</v>
      </c>
    </row>
    <row r="39" spans="1:5" x14ac:dyDescent="0.35">
      <c r="A39">
        <v>37</v>
      </c>
      <c r="C39">
        <v>115</v>
      </c>
    </row>
    <row r="40" spans="1:5" x14ac:dyDescent="0.35">
      <c r="A40">
        <v>38</v>
      </c>
      <c r="C40">
        <v>130</v>
      </c>
    </row>
    <row r="41" spans="1:5" x14ac:dyDescent="0.35">
      <c r="A41">
        <v>39</v>
      </c>
      <c r="C41">
        <v>105</v>
      </c>
    </row>
    <row r="42" spans="1:5" x14ac:dyDescent="0.35">
      <c r="A42">
        <v>40</v>
      </c>
      <c r="C42">
        <v>130</v>
      </c>
    </row>
    <row r="43" spans="1:5" x14ac:dyDescent="0.35">
      <c r="A43">
        <v>41</v>
      </c>
      <c r="E43">
        <v>550</v>
      </c>
    </row>
    <row r="44" spans="1:5" x14ac:dyDescent="0.35">
      <c r="A44">
        <v>42</v>
      </c>
      <c r="C44">
        <v>120</v>
      </c>
    </row>
    <row r="45" spans="1:5" x14ac:dyDescent="0.35">
      <c r="A45">
        <v>43</v>
      </c>
      <c r="C45">
        <v>120</v>
      </c>
    </row>
    <row r="46" spans="1:5" x14ac:dyDescent="0.35">
      <c r="A46">
        <v>44</v>
      </c>
      <c r="D46">
        <v>270</v>
      </c>
    </row>
    <row r="47" spans="1:5" x14ac:dyDescent="0.35">
      <c r="A47" t="s">
        <v>24</v>
      </c>
      <c r="C47">
        <f>SUM(C3:C46)</f>
        <v>3555</v>
      </c>
      <c r="D47">
        <f>SUM(D3:D46)</f>
        <v>460</v>
      </c>
      <c r="E47">
        <f>SUM(E3:E46)</f>
        <v>3080</v>
      </c>
    </row>
    <row r="48" spans="1:5" x14ac:dyDescent="0.35">
      <c r="A48" t="s">
        <v>87</v>
      </c>
      <c r="C48">
        <v>52</v>
      </c>
      <c r="D48">
        <v>26</v>
      </c>
      <c r="E48">
        <v>12</v>
      </c>
    </row>
    <row r="49" spans="1:5" ht="15" x14ac:dyDescent="0.4">
      <c r="A49" t="s">
        <v>1</v>
      </c>
      <c r="B49" s="4">
        <f>SUM(C49:E49)</f>
        <v>233780</v>
      </c>
      <c r="C49">
        <f>C47*C48</f>
        <v>184860</v>
      </c>
      <c r="D49">
        <f>D47*D48</f>
        <v>11960</v>
      </c>
      <c r="E49">
        <f>E47*E48</f>
        <v>36960</v>
      </c>
    </row>
    <row r="52" spans="1:5" x14ac:dyDescent="0.35">
      <c r="A52" t="s">
        <v>25</v>
      </c>
    </row>
    <row r="53" spans="1:5" x14ac:dyDescent="0.35">
      <c r="A53" t="s">
        <v>26</v>
      </c>
    </row>
    <row r="54" spans="1:5" x14ac:dyDescent="0.35">
      <c r="A54" t="s">
        <v>27</v>
      </c>
    </row>
  </sheetData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weekly</vt:lpstr>
      <vt:lpstr>Database</vt:lpstr>
      <vt:lpstr>Max Rent</vt:lpstr>
      <vt:lpstr>weekly!Print_Area</vt:lpstr>
    </vt:vector>
  </TitlesOfParts>
  <Company>PC Importers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</dc:creator>
  <cp:lastModifiedBy>Yan Gao</cp:lastModifiedBy>
  <cp:lastPrinted>2000-12-18T19:11:16Z</cp:lastPrinted>
  <dcterms:created xsi:type="dcterms:W3CDTF">1999-09-04T22:29:17Z</dcterms:created>
  <dcterms:modified xsi:type="dcterms:W3CDTF">2025-10-29T03:17:58Z</dcterms:modified>
</cp:coreProperties>
</file>